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Dropbox\JonPrivate\Textbook\CH13 Money Inflation Output\FiguresTables\"/>
    </mc:Choice>
  </mc:AlternateContent>
  <xr:revisionPtr revIDLastSave="0" documentId="8_{62FC797D-24BF-4C1B-B6DC-AC91DBCE8594}" xr6:coauthVersionLast="47" xr6:coauthVersionMax="47" xr10:uidLastSave="{00000000-0000-0000-0000-000000000000}"/>
  <bookViews>
    <workbookView xWindow="28680" yWindow="-4485" windowWidth="16440" windowHeight="29040" xr2:uid="{00000000-000D-0000-FFFF-FFFF00000000}"/>
  </bookViews>
  <sheets>
    <sheet name="Readme" sheetId="3" r:id="rId1"/>
    <sheet name="Table 1" sheetId="1" r:id="rId2"/>
    <sheet name="Figure 1" sheetId="2" r:id="rId3"/>
    <sheet name="Figure 2" sheetId="4" r:id="rId4"/>
    <sheet name="Figure 3" sheetId="5" r:id="rId5"/>
    <sheet name="Figure 4" sheetId="6" r:id="rId6"/>
    <sheet name="Figures 5 and 7" sheetId="7" r:id="rId7"/>
    <sheet name="Figure 6" sheetId="8" r:id="rId8"/>
    <sheet name="Figure 8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9" l="1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F97" i="9" s="1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G97" i="9" s="1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248" i="8" l="1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H6" i="6" l="1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5" i="6"/>
  <c r="F10" i="6"/>
  <c r="F11" i="6"/>
  <c r="F12" i="6"/>
  <c r="F13" i="6"/>
  <c r="F16" i="6"/>
  <c r="E20" i="6"/>
  <c r="F20" i="6" s="1"/>
  <c r="E19" i="6"/>
  <c r="F19" i="6" s="1"/>
  <c r="E18" i="6"/>
  <c r="F18" i="6" s="1"/>
  <c r="E17" i="6"/>
  <c r="F17" i="6" s="1"/>
  <c r="E16" i="6"/>
  <c r="E15" i="6"/>
  <c r="F15" i="6" s="1"/>
  <c r="E14" i="6"/>
  <c r="F14" i="6" s="1"/>
  <c r="E13" i="6"/>
  <c r="E12" i="6"/>
  <c r="E11" i="6"/>
  <c r="E10" i="6"/>
  <c r="E9" i="6"/>
  <c r="F9" i="6" s="1"/>
  <c r="E8" i="6"/>
  <c r="F8" i="6" s="1"/>
  <c r="E7" i="6"/>
  <c r="F7" i="6" s="1"/>
  <c r="E6" i="6"/>
  <c r="F6" i="6" s="1"/>
  <c r="E5" i="6"/>
  <c r="F5" i="6" s="1"/>
  <c r="F22" i="6" l="1"/>
  <c r="M69" i="5"/>
  <c r="L69" i="5"/>
  <c r="K69" i="5"/>
  <c r="J69" i="5"/>
  <c r="M68" i="5"/>
  <c r="L68" i="5"/>
  <c r="K68" i="5"/>
  <c r="J68" i="5"/>
  <c r="M67" i="5"/>
  <c r="L67" i="5"/>
  <c r="K67" i="5"/>
  <c r="J67" i="5"/>
  <c r="M66" i="5"/>
  <c r="L66" i="5"/>
  <c r="K66" i="5"/>
  <c r="J66" i="5"/>
  <c r="N65" i="5"/>
  <c r="M65" i="5"/>
  <c r="L65" i="5"/>
  <c r="K65" i="5"/>
  <c r="J65" i="5"/>
  <c r="N64" i="5"/>
  <c r="M64" i="5"/>
  <c r="L64" i="5"/>
  <c r="K64" i="5"/>
  <c r="J64" i="5"/>
  <c r="N63" i="5"/>
  <c r="M63" i="5"/>
  <c r="L63" i="5"/>
  <c r="K63" i="5"/>
  <c r="J63" i="5"/>
  <c r="N62" i="5"/>
  <c r="M62" i="5"/>
  <c r="L62" i="5"/>
  <c r="K62" i="5"/>
  <c r="J62" i="5"/>
  <c r="I62" i="5"/>
  <c r="N61" i="5"/>
  <c r="M61" i="5"/>
  <c r="L61" i="5"/>
  <c r="K61" i="5"/>
  <c r="J61" i="5"/>
  <c r="I61" i="5"/>
  <c r="N60" i="5"/>
  <c r="M60" i="5"/>
  <c r="L60" i="5"/>
  <c r="K60" i="5"/>
  <c r="J60" i="5"/>
  <c r="I60" i="5"/>
  <c r="N59" i="5"/>
  <c r="M59" i="5"/>
  <c r="L59" i="5"/>
  <c r="K59" i="5"/>
  <c r="J59" i="5"/>
  <c r="I59" i="5"/>
  <c r="N58" i="5"/>
  <c r="M58" i="5"/>
  <c r="L58" i="5"/>
  <c r="K58" i="5"/>
  <c r="J58" i="5"/>
  <c r="I58" i="5"/>
  <c r="N57" i="5"/>
  <c r="M57" i="5"/>
  <c r="L57" i="5"/>
  <c r="K57" i="5"/>
  <c r="J57" i="5"/>
  <c r="I57" i="5"/>
  <c r="N56" i="5"/>
  <c r="M56" i="5"/>
  <c r="L56" i="5"/>
  <c r="K56" i="5"/>
  <c r="J56" i="5"/>
  <c r="I56" i="5"/>
  <c r="N55" i="5"/>
  <c r="M55" i="5"/>
  <c r="L55" i="5"/>
  <c r="K55" i="5"/>
  <c r="J55" i="5"/>
  <c r="I55" i="5"/>
  <c r="N54" i="5"/>
  <c r="M54" i="5"/>
  <c r="L54" i="5"/>
  <c r="K54" i="5"/>
  <c r="J54" i="5"/>
  <c r="I54" i="5"/>
  <c r="N53" i="5"/>
  <c r="M53" i="5"/>
  <c r="L53" i="5"/>
  <c r="K53" i="5"/>
  <c r="J53" i="5"/>
  <c r="I53" i="5"/>
  <c r="N52" i="5"/>
  <c r="M52" i="5"/>
  <c r="L52" i="5"/>
  <c r="K52" i="5"/>
  <c r="J52" i="5"/>
  <c r="I52" i="5"/>
  <c r="N51" i="5"/>
  <c r="M51" i="5"/>
  <c r="L51" i="5"/>
  <c r="K51" i="5"/>
  <c r="J51" i="5"/>
  <c r="I51" i="5"/>
  <c r="N50" i="5"/>
  <c r="M50" i="5"/>
  <c r="L50" i="5"/>
  <c r="K50" i="5"/>
  <c r="J50" i="5"/>
  <c r="I50" i="5"/>
  <c r="N49" i="5"/>
  <c r="M49" i="5"/>
  <c r="L49" i="5"/>
  <c r="K49" i="5"/>
  <c r="J49" i="5"/>
  <c r="I49" i="5"/>
  <c r="N48" i="5"/>
  <c r="M48" i="5"/>
  <c r="L48" i="5"/>
  <c r="K48" i="5"/>
  <c r="J48" i="5"/>
  <c r="I48" i="5"/>
  <c r="N47" i="5"/>
  <c r="M47" i="5"/>
  <c r="L47" i="5"/>
  <c r="K47" i="5"/>
  <c r="J47" i="5"/>
  <c r="I47" i="5"/>
  <c r="N46" i="5"/>
  <c r="M46" i="5"/>
  <c r="L46" i="5"/>
  <c r="K46" i="5"/>
  <c r="J46" i="5"/>
  <c r="I46" i="5"/>
  <c r="N45" i="5"/>
  <c r="M45" i="5"/>
  <c r="L45" i="5"/>
  <c r="K45" i="5"/>
  <c r="J45" i="5"/>
  <c r="I45" i="5"/>
  <c r="N44" i="5"/>
  <c r="M44" i="5"/>
  <c r="L44" i="5"/>
  <c r="K44" i="5"/>
  <c r="J44" i="5"/>
  <c r="I44" i="5"/>
  <c r="N43" i="5"/>
  <c r="M43" i="5"/>
  <c r="L43" i="5"/>
  <c r="K43" i="5"/>
  <c r="J43" i="5"/>
  <c r="I43" i="5"/>
  <c r="N42" i="5"/>
  <c r="M42" i="5"/>
  <c r="L42" i="5"/>
  <c r="K42" i="5"/>
  <c r="J42" i="5"/>
  <c r="I42" i="5"/>
  <c r="N41" i="5"/>
  <c r="M41" i="5"/>
  <c r="L41" i="5"/>
  <c r="K41" i="5"/>
  <c r="J41" i="5"/>
  <c r="I41" i="5"/>
  <c r="N40" i="5"/>
  <c r="M40" i="5"/>
  <c r="L40" i="5"/>
  <c r="K40" i="5"/>
  <c r="J40" i="5"/>
  <c r="I40" i="5"/>
  <c r="N39" i="5"/>
  <c r="M39" i="5"/>
  <c r="L39" i="5"/>
  <c r="K39" i="5"/>
  <c r="J39" i="5"/>
  <c r="I39" i="5"/>
  <c r="N38" i="5"/>
  <c r="M38" i="5"/>
  <c r="L38" i="5"/>
  <c r="K38" i="5"/>
  <c r="J38" i="5"/>
  <c r="I38" i="5"/>
  <c r="N37" i="5"/>
  <c r="M37" i="5"/>
  <c r="L37" i="5"/>
  <c r="K37" i="5"/>
  <c r="J37" i="5"/>
  <c r="I37" i="5"/>
  <c r="N36" i="5"/>
  <c r="M36" i="5"/>
  <c r="L36" i="5"/>
  <c r="K36" i="5"/>
  <c r="J36" i="5"/>
  <c r="I36" i="5"/>
  <c r="N35" i="5"/>
  <c r="M35" i="5"/>
  <c r="L35" i="5"/>
  <c r="K35" i="5"/>
  <c r="J35" i="5"/>
  <c r="I35" i="5"/>
  <c r="N34" i="5"/>
  <c r="M34" i="5"/>
  <c r="L34" i="5"/>
  <c r="K34" i="5"/>
  <c r="J34" i="5"/>
  <c r="I34" i="5"/>
  <c r="N33" i="5"/>
  <c r="M33" i="5"/>
  <c r="L33" i="5"/>
  <c r="K33" i="5"/>
  <c r="J33" i="5"/>
  <c r="I33" i="5"/>
  <c r="N32" i="5"/>
  <c r="M32" i="5"/>
  <c r="L32" i="5"/>
  <c r="K32" i="5"/>
  <c r="J32" i="5"/>
  <c r="I32" i="5"/>
  <c r="N31" i="5"/>
  <c r="M31" i="5"/>
  <c r="L31" i="5"/>
  <c r="K31" i="5"/>
  <c r="J31" i="5"/>
  <c r="I31" i="5"/>
  <c r="N30" i="5"/>
  <c r="M30" i="5"/>
  <c r="L30" i="5"/>
  <c r="K30" i="5"/>
  <c r="J30" i="5"/>
  <c r="I30" i="5"/>
  <c r="N29" i="5"/>
  <c r="M29" i="5"/>
  <c r="L29" i="5"/>
  <c r="K29" i="5"/>
  <c r="J29" i="5"/>
  <c r="I29" i="5"/>
  <c r="N28" i="5"/>
  <c r="M28" i="5"/>
  <c r="L28" i="5"/>
  <c r="K28" i="5"/>
  <c r="J28" i="5"/>
  <c r="I28" i="5"/>
  <c r="N27" i="5"/>
  <c r="M27" i="5"/>
  <c r="L27" i="5"/>
  <c r="K27" i="5"/>
  <c r="J27" i="5"/>
  <c r="I27" i="5"/>
  <c r="N26" i="5"/>
  <c r="M26" i="5"/>
  <c r="L26" i="5"/>
  <c r="K26" i="5"/>
  <c r="J26" i="5"/>
  <c r="I26" i="5"/>
  <c r="N25" i="5"/>
  <c r="M25" i="5"/>
  <c r="L25" i="5"/>
  <c r="K25" i="5"/>
  <c r="J25" i="5"/>
  <c r="I25" i="5"/>
  <c r="N24" i="5"/>
  <c r="M24" i="5"/>
  <c r="L24" i="5"/>
  <c r="K24" i="5"/>
  <c r="J24" i="5"/>
  <c r="I24" i="5"/>
  <c r="N23" i="5"/>
  <c r="M23" i="5"/>
  <c r="L23" i="5"/>
  <c r="K23" i="5"/>
  <c r="J23" i="5"/>
  <c r="I23" i="5"/>
  <c r="N22" i="5"/>
  <c r="M22" i="5"/>
  <c r="L22" i="5"/>
  <c r="K22" i="5"/>
  <c r="J22" i="5"/>
  <c r="I22" i="5"/>
  <c r="N21" i="5"/>
  <c r="M21" i="5"/>
  <c r="L21" i="5"/>
  <c r="K21" i="5"/>
  <c r="J21" i="5"/>
  <c r="I21" i="5"/>
  <c r="N20" i="5"/>
  <c r="M20" i="5"/>
  <c r="L20" i="5"/>
  <c r="K20" i="5"/>
  <c r="J20" i="5"/>
  <c r="I20" i="5"/>
  <c r="N19" i="5"/>
  <c r="M19" i="5"/>
  <c r="L19" i="5"/>
  <c r="K19" i="5"/>
  <c r="J19" i="5"/>
  <c r="I19" i="5"/>
  <c r="N18" i="5"/>
  <c r="M18" i="5"/>
  <c r="L18" i="5"/>
  <c r="K18" i="5"/>
  <c r="J18" i="5"/>
  <c r="I18" i="5"/>
  <c r="N17" i="5"/>
  <c r="M17" i="5"/>
  <c r="L17" i="5"/>
  <c r="K17" i="5"/>
  <c r="J17" i="5"/>
  <c r="I17" i="5"/>
  <c r="N16" i="5"/>
  <c r="M16" i="5"/>
  <c r="L16" i="5"/>
  <c r="K16" i="5"/>
  <c r="J16" i="5"/>
  <c r="I16" i="5"/>
  <c r="N15" i="5"/>
  <c r="M15" i="5"/>
  <c r="L15" i="5"/>
  <c r="K15" i="5"/>
  <c r="J15" i="5"/>
  <c r="I15" i="5"/>
  <c r="N14" i="5"/>
  <c r="M14" i="5"/>
  <c r="L14" i="5"/>
  <c r="K14" i="5"/>
  <c r="J14" i="5"/>
  <c r="I14" i="5"/>
  <c r="N13" i="5"/>
  <c r="M13" i="5"/>
  <c r="L13" i="5"/>
  <c r="K13" i="5"/>
  <c r="J13" i="5"/>
  <c r="I13" i="5"/>
  <c r="N12" i="5"/>
  <c r="M12" i="5"/>
  <c r="L12" i="5"/>
  <c r="K12" i="5"/>
  <c r="J12" i="5"/>
  <c r="I12" i="5"/>
  <c r="N11" i="5"/>
  <c r="M11" i="5"/>
  <c r="L11" i="5"/>
  <c r="K11" i="5"/>
  <c r="J11" i="5"/>
  <c r="I11" i="5"/>
  <c r="N10" i="5"/>
  <c r="M10" i="5"/>
  <c r="L10" i="5"/>
  <c r="K10" i="5"/>
  <c r="J10" i="5"/>
  <c r="I10" i="5"/>
  <c r="N9" i="5"/>
  <c r="M9" i="5"/>
  <c r="L9" i="5"/>
  <c r="K9" i="5"/>
  <c r="J9" i="5"/>
  <c r="I9" i="5"/>
  <c r="N8" i="5"/>
  <c r="M8" i="5"/>
  <c r="L8" i="5"/>
  <c r="K8" i="5"/>
  <c r="J8" i="5"/>
  <c r="I8" i="5"/>
  <c r="N7" i="5"/>
  <c r="M7" i="5"/>
  <c r="L7" i="5"/>
  <c r="K7" i="5"/>
  <c r="J7" i="5"/>
  <c r="I7" i="5"/>
  <c r="N6" i="5"/>
  <c r="M6" i="5"/>
  <c r="L6" i="5"/>
  <c r="K6" i="5"/>
  <c r="J6" i="5"/>
  <c r="I6" i="5"/>
  <c r="N5" i="5"/>
  <c r="M5" i="5"/>
  <c r="L5" i="5"/>
  <c r="K5" i="5"/>
  <c r="J5" i="5"/>
  <c r="I5" i="5"/>
  <c r="D2" i="4" l="1"/>
  <c r="D3" i="4"/>
  <c r="D4" i="4"/>
  <c r="D5" i="4"/>
  <c r="D6" i="4"/>
  <c r="C7" i="4" s="1"/>
  <c r="D7" i="4" s="1"/>
  <c r="C8" i="4" l="1"/>
  <c r="D8" i="4" s="1"/>
  <c r="J401" i="2"/>
  <c r="G400" i="2"/>
  <c r="F400" i="2"/>
  <c r="G399" i="2"/>
  <c r="F399" i="2"/>
  <c r="G398" i="2"/>
  <c r="F398" i="2"/>
  <c r="G397" i="2"/>
  <c r="F397" i="2"/>
  <c r="G396" i="2"/>
  <c r="F396" i="2"/>
  <c r="G395" i="2"/>
  <c r="F395" i="2"/>
  <c r="G394" i="2"/>
  <c r="F394" i="2"/>
  <c r="G393" i="2"/>
  <c r="F393" i="2"/>
  <c r="G392" i="2"/>
  <c r="F392" i="2"/>
  <c r="G391" i="2"/>
  <c r="F391" i="2"/>
  <c r="G390" i="2"/>
  <c r="F390" i="2"/>
  <c r="G389" i="2"/>
  <c r="F389" i="2"/>
  <c r="G388" i="2"/>
  <c r="F388" i="2"/>
  <c r="G387" i="2"/>
  <c r="F387" i="2"/>
  <c r="G386" i="2"/>
  <c r="F386" i="2"/>
  <c r="G385" i="2"/>
  <c r="F385" i="2"/>
  <c r="G384" i="2"/>
  <c r="F384" i="2"/>
  <c r="G383" i="2"/>
  <c r="F383" i="2"/>
  <c r="G382" i="2"/>
  <c r="F382" i="2"/>
  <c r="G381" i="2"/>
  <c r="F381" i="2"/>
  <c r="G380" i="2"/>
  <c r="F380" i="2"/>
  <c r="G379" i="2"/>
  <c r="F379" i="2"/>
  <c r="G378" i="2"/>
  <c r="F378" i="2"/>
  <c r="G377" i="2"/>
  <c r="F377" i="2"/>
  <c r="G376" i="2"/>
  <c r="F376" i="2"/>
  <c r="G375" i="2"/>
  <c r="F375" i="2"/>
  <c r="G374" i="2"/>
  <c r="F374" i="2"/>
  <c r="G373" i="2"/>
  <c r="F373" i="2"/>
  <c r="G372" i="2"/>
  <c r="F372" i="2"/>
  <c r="G371" i="2"/>
  <c r="F371" i="2"/>
  <c r="G370" i="2"/>
  <c r="F370" i="2"/>
  <c r="G369" i="2"/>
  <c r="F369" i="2"/>
  <c r="G368" i="2"/>
  <c r="F368" i="2"/>
  <c r="G367" i="2"/>
  <c r="F367" i="2"/>
  <c r="G366" i="2"/>
  <c r="F366" i="2"/>
  <c r="G365" i="2"/>
  <c r="F365" i="2"/>
  <c r="G364" i="2"/>
  <c r="F364" i="2"/>
  <c r="G363" i="2"/>
  <c r="F363" i="2"/>
  <c r="G362" i="2"/>
  <c r="F362" i="2"/>
  <c r="G361" i="2"/>
  <c r="F361" i="2"/>
  <c r="G360" i="2"/>
  <c r="F360" i="2"/>
  <c r="G359" i="2"/>
  <c r="F359" i="2"/>
  <c r="G358" i="2"/>
  <c r="F358" i="2"/>
  <c r="G357" i="2"/>
  <c r="F357" i="2"/>
  <c r="G356" i="2"/>
  <c r="F356" i="2"/>
  <c r="G355" i="2"/>
  <c r="F355" i="2"/>
  <c r="G354" i="2"/>
  <c r="F354" i="2"/>
  <c r="G353" i="2"/>
  <c r="F353" i="2"/>
  <c r="G352" i="2"/>
  <c r="F352" i="2"/>
  <c r="G351" i="2"/>
  <c r="F351" i="2"/>
  <c r="G350" i="2"/>
  <c r="F350" i="2"/>
  <c r="G349" i="2"/>
  <c r="F349" i="2"/>
  <c r="G348" i="2"/>
  <c r="F348" i="2"/>
  <c r="G347" i="2"/>
  <c r="F347" i="2"/>
  <c r="G346" i="2"/>
  <c r="F346" i="2"/>
  <c r="G345" i="2"/>
  <c r="F345" i="2"/>
  <c r="G344" i="2"/>
  <c r="F344" i="2"/>
  <c r="G343" i="2"/>
  <c r="F343" i="2"/>
  <c r="G342" i="2"/>
  <c r="F342" i="2"/>
  <c r="G341" i="2"/>
  <c r="F341" i="2"/>
  <c r="G340" i="2"/>
  <c r="F340" i="2"/>
  <c r="G339" i="2"/>
  <c r="F339" i="2"/>
  <c r="G338" i="2"/>
  <c r="F338" i="2"/>
  <c r="G337" i="2"/>
  <c r="F337" i="2"/>
  <c r="G336" i="2"/>
  <c r="F336" i="2"/>
  <c r="G335" i="2"/>
  <c r="F335" i="2"/>
  <c r="G334" i="2"/>
  <c r="F334" i="2"/>
  <c r="G333" i="2"/>
  <c r="F333" i="2"/>
  <c r="G332" i="2"/>
  <c r="F332" i="2"/>
  <c r="G331" i="2"/>
  <c r="F331" i="2"/>
  <c r="G330" i="2"/>
  <c r="F330" i="2"/>
  <c r="G329" i="2"/>
  <c r="F329" i="2"/>
  <c r="G328" i="2"/>
  <c r="F328" i="2"/>
  <c r="G327" i="2"/>
  <c r="F327" i="2"/>
  <c r="G326" i="2"/>
  <c r="F326" i="2"/>
  <c r="G325" i="2"/>
  <c r="F325" i="2"/>
  <c r="G324" i="2"/>
  <c r="F324" i="2"/>
  <c r="G323" i="2"/>
  <c r="F323" i="2"/>
  <c r="G322" i="2"/>
  <c r="F322" i="2"/>
  <c r="G321" i="2"/>
  <c r="F321" i="2"/>
  <c r="G320" i="2"/>
  <c r="F320" i="2"/>
  <c r="G319" i="2"/>
  <c r="F319" i="2"/>
  <c r="G318" i="2"/>
  <c r="F318" i="2"/>
  <c r="G317" i="2"/>
  <c r="F317" i="2"/>
  <c r="G316" i="2"/>
  <c r="F316" i="2"/>
  <c r="G315" i="2"/>
  <c r="F315" i="2"/>
  <c r="G314" i="2"/>
  <c r="F314" i="2"/>
  <c r="G313" i="2"/>
  <c r="F313" i="2"/>
  <c r="G312" i="2"/>
  <c r="F312" i="2"/>
  <c r="G311" i="2"/>
  <c r="F311" i="2"/>
  <c r="G310" i="2"/>
  <c r="F310" i="2"/>
  <c r="G309" i="2"/>
  <c r="F309" i="2"/>
  <c r="G308" i="2"/>
  <c r="F308" i="2"/>
  <c r="G307" i="2"/>
  <c r="F307" i="2"/>
  <c r="G306" i="2"/>
  <c r="F306" i="2"/>
  <c r="G305" i="2"/>
  <c r="F305" i="2"/>
  <c r="G304" i="2"/>
  <c r="F304" i="2"/>
  <c r="G303" i="2"/>
  <c r="F303" i="2"/>
  <c r="G302" i="2"/>
  <c r="F302" i="2"/>
  <c r="G301" i="2"/>
  <c r="F301" i="2"/>
  <c r="G300" i="2"/>
  <c r="F300" i="2"/>
  <c r="G299" i="2"/>
  <c r="F299" i="2"/>
  <c r="G298" i="2"/>
  <c r="F298" i="2"/>
  <c r="G297" i="2"/>
  <c r="F297" i="2"/>
  <c r="G296" i="2"/>
  <c r="F296" i="2"/>
  <c r="G295" i="2"/>
  <c r="F295" i="2"/>
  <c r="G294" i="2"/>
  <c r="F294" i="2"/>
  <c r="G293" i="2"/>
  <c r="F293" i="2"/>
  <c r="G292" i="2"/>
  <c r="F292" i="2"/>
  <c r="G291" i="2"/>
  <c r="F291" i="2"/>
  <c r="G290" i="2"/>
  <c r="F290" i="2"/>
  <c r="G289" i="2"/>
  <c r="F289" i="2"/>
  <c r="G288" i="2"/>
  <c r="F288" i="2"/>
  <c r="F287" i="2"/>
  <c r="G284" i="2"/>
  <c r="F284" i="2"/>
  <c r="G283" i="2"/>
  <c r="F283" i="2"/>
  <c r="G282" i="2"/>
  <c r="F282" i="2"/>
  <c r="G281" i="2"/>
  <c r="F281" i="2"/>
  <c r="G280" i="2"/>
  <c r="F280" i="2"/>
  <c r="F279" i="2"/>
  <c r="G262" i="2"/>
  <c r="F262" i="2"/>
  <c r="G261" i="2"/>
  <c r="F261" i="2"/>
  <c r="G260" i="2"/>
  <c r="F260" i="2"/>
  <c r="G259" i="2"/>
  <c r="F259" i="2"/>
  <c r="G258" i="2"/>
  <c r="F258" i="2"/>
  <c r="G257" i="2"/>
  <c r="F257" i="2"/>
  <c r="G256" i="2"/>
  <c r="F256" i="2"/>
  <c r="G255" i="2"/>
  <c r="F255" i="2"/>
  <c r="G254" i="2"/>
  <c r="F254" i="2"/>
  <c r="G253" i="2"/>
  <c r="F253" i="2"/>
  <c r="G252" i="2"/>
  <c r="F252" i="2"/>
  <c r="G251" i="2"/>
  <c r="F251" i="2"/>
  <c r="G250" i="2"/>
  <c r="F250" i="2"/>
  <c r="G249" i="2"/>
  <c r="F249" i="2"/>
  <c r="G248" i="2"/>
  <c r="F248" i="2"/>
  <c r="G247" i="2"/>
  <c r="F247" i="2"/>
  <c r="G246" i="2"/>
  <c r="F246" i="2"/>
  <c r="G245" i="2"/>
  <c r="F245" i="2"/>
  <c r="G244" i="2"/>
  <c r="F244" i="2"/>
  <c r="G243" i="2"/>
  <c r="F243" i="2"/>
  <c r="G242" i="2"/>
  <c r="F242" i="2"/>
  <c r="G241" i="2"/>
  <c r="F241" i="2"/>
  <c r="G240" i="2"/>
  <c r="F240" i="2"/>
  <c r="G239" i="2"/>
  <c r="F239" i="2"/>
  <c r="G238" i="2"/>
  <c r="F238" i="2"/>
  <c r="G237" i="2"/>
  <c r="F237" i="2"/>
  <c r="G236" i="2"/>
  <c r="F236" i="2"/>
  <c r="G235" i="2"/>
  <c r="F235" i="2"/>
  <c r="G234" i="2"/>
  <c r="F234" i="2"/>
  <c r="G233" i="2"/>
  <c r="F233" i="2"/>
  <c r="G232" i="2"/>
  <c r="F232" i="2"/>
  <c r="G231" i="2"/>
  <c r="F231" i="2"/>
  <c r="G230" i="2"/>
  <c r="F230" i="2"/>
  <c r="G229" i="2"/>
  <c r="F229" i="2"/>
  <c r="G228" i="2"/>
  <c r="F228" i="2"/>
  <c r="G227" i="2"/>
  <c r="F227" i="2"/>
  <c r="G226" i="2"/>
  <c r="F226" i="2"/>
  <c r="G225" i="2"/>
  <c r="F225" i="2"/>
  <c r="G224" i="2"/>
  <c r="F224" i="2"/>
  <c r="G223" i="2"/>
  <c r="F223" i="2"/>
  <c r="G222" i="2"/>
  <c r="F222" i="2"/>
  <c r="F221" i="2"/>
  <c r="F220" i="2"/>
  <c r="G219" i="2"/>
  <c r="F219" i="2"/>
  <c r="G218" i="2"/>
  <c r="F218" i="2"/>
  <c r="G217" i="2"/>
  <c r="F217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210" i="2"/>
  <c r="F210" i="2"/>
  <c r="G209" i="2"/>
  <c r="F209" i="2"/>
  <c r="G208" i="2"/>
  <c r="F208" i="2"/>
  <c r="G207" i="2"/>
  <c r="F207" i="2"/>
  <c r="G206" i="2"/>
  <c r="F206" i="2"/>
  <c r="G205" i="2"/>
  <c r="F205" i="2"/>
  <c r="G204" i="2"/>
  <c r="F204" i="2"/>
  <c r="G203" i="2"/>
  <c r="F203" i="2"/>
  <c r="G202" i="2"/>
  <c r="F202" i="2"/>
  <c r="G201" i="2"/>
  <c r="F201" i="2"/>
  <c r="G200" i="2"/>
  <c r="F200" i="2"/>
  <c r="G199" i="2"/>
  <c r="F199" i="2"/>
  <c r="G198" i="2"/>
  <c r="F198" i="2"/>
  <c r="G197" i="2"/>
  <c r="F197" i="2"/>
  <c r="G196" i="2"/>
  <c r="F196" i="2"/>
  <c r="G195" i="2"/>
  <c r="F195" i="2"/>
  <c r="G194" i="2"/>
  <c r="F194" i="2"/>
  <c r="G193" i="2"/>
  <c r="F193" i="2"/>
  <c r="G192" i="2"/>
  <c r="F192" i="2"/>
  <c r="G191" i="2"/>
  <c r="F191" i="2"/>
  <c r="G190" i="2"/>
  <c r="F190" i="2"/>
  <c r="G189" i="2"/>
  <c r="F189" i="2"/>
  <c r="G188" i="2"/>
  <c r="F188" i="2"/>
  <c r="G187" i="2"/>
  <c r="F187" i="2"/>
  <c r="G186" i="2"/>
  <c r="F186" i="2"/>
  <c r="G185" i="2"/>
  <c r="F185" i="2"/>
  <c r="G184" i="2"/>
  <c r="F184" i="2"/>
  <c r="G183" i="2"/>
  <c r="F183" i="2"/>
  <c r="G182" i="2"/>
  <c r="F182" i="2"/>
  <c r="G181" i="2"/>
  <c r="F181" i="2"/>
  <c r="G180" i="2"/>
  <c r="F180" i="2"/>
  <c r="G179" i="2"/>
  <c r="F179" i="2"/>
  <c r="G178" i="2"/>
  <c r="F178" i="2"/>
  <c r="G177" i="2"/>
  <c r="F177" i="2"/>
  <c r="G176" i="2"/>
  <c r="F176" i="2"/>
  <c r="G175" i="2"/>
  <c r="F175" i="2"/>
  <c r="G174" i="2"/>
  <c r="F174" i="2"/>
  <c r="G173" i="2"/>
  <c r="F173" i="2"/>
  <c r="G172" i="2"/>
  <c r="F172" i="2"/>
  <c r="G171" i="2"/>
  <c r="F171" i="2"/>
  <c r="G170" i="2"/>
  <c r="F170" i="2"/>
  <c r="G169" i="2"/>
  <c r="F169" i="2"/>
  <c r="G168" i="2"/>
  <c r="F168" i="2"/>
  <c r="G167" i="2"/>
  <c r="F167" i="2"/>
  <c r="G166" i="2"/>
  <c r="F166" i="2"/>
  <c r="G165" i="2"/>
  <c r="F165" i="2"/>
  <c r="G164" i="2"/>
  <c r="F164" i="2"/>
  <c r="G163" i="2"/>
  <c r="F163" i="2"/>
  <c r="G162" i="2"/>
  <c r="F162" i="2"/>
  <c r="G161" i="2"/>
  <c r="F161" i="2"/>
  <c r="G160" i="2"/>
  <c r="F160" i="2"/>
  <c r="G159" i="2"/>
  <c r="F159" i="2"/>
  <c r="G158" i="2"/>
  <c r="F158" i="2"/>
  <c r="G157" i="2"/>
  <c r="F157" i="2"/>
  <c r="G156" i="2"/>
  <c r="F156" i="2"/>
  <c r="G155" i="2"/>
  <c r="F155" i="2"/>
  <c r="G154" i="2"/>
  <c r="F154" i="2"/>
  <c r="G153" i="2"/>
  <c r="F153" i="2"/>
  <c r="G152" i="2"/>
  <c r="F152" i="2"/>
  <c r="G151" i="2"/>
  <c r="F151" i="2"/>
  <c r="G150" i="2"/>
  <c r="F150" i="2"/>
  <c r="G149" i="2"/>
  <c r="F149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42" i="2"/>
  <c r="F142" i="2"/>
  <c r="G141" i="2"/>
  <c r="F141" i="2"/>
  <c r="G140" i="2"/>
  <c r="F140" i="2"/>
  <c r="G139" i="2"/>
  <c r="F139" i="2"/>
  <c r="G138" i="2"/>
  <c r="F138" i="2"/>
  <c r="G137" i="2"/>
  <c r="F137" i="2"/>
  <c r="G136" i="2"/>
  <c r="F136" i="2"/>
  <c r="G135" i="2"/>
  <c r="F135" i="2"/>
  <c r="G134" i="2"/>
  <c r="F134" i="2"/>
  <c r="G133" i="2"/>
  <c r="F133" i="2"/>
  <c r="G132" i="2"/>
  <c r="F132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5" i="2"/>
  <c r="F85" i="2"/>
  <c r="G84" i="2"/>
  <c r="F84" i="2"/>
  <c r="G83" i="2"/>
  <c r="F83" i="2"/>
  <c r="F82" i="2"/>
  <c r="F81" i="2"/>
  <c r="F80" i="2"/>
  <c r="G79" i="2"/>
  <c r="F79" i="2"/>
  <c r="G78" i="2"/>
  <c r="F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F25" i="2"/>
  <c r="F24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F9" i="2"/>
  <c r="F8" i="2"/>
  <c r="F7" i="2"/>
  <c r="G6" i="2"/>
  <c r="F6" i="2"/>
  <c r="G5" i="2"/>
  <c r="F5" i="2"/>
  <c r="F4" i="2"/>
  <c r="C9" i="4" l="1"/>
  <c r="D9" i="4" s="1"/>
  <c r="G402" i="2"/>
  <c r="G401" i="2"/>
  <c r="C10" i="4" l="1"/>
  <c r="D10" i="4" s="1"/>
  <c r="G403" i="2"/>
  <c r="G404" i="2" s="1"/>
  <c r="C11" i="4" l="1"/>
  <c r="D11" i="4" s="1"/>
  <c r="K16" i="1"/>
  <c r="J16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K4" i="1"/>
  <c r="J4" i="1"/>
  <c r="C12" i="4" l="1"/>
  <c r="D12" i="4" s="1"/>
  <c r="C13" i="4" l="1"/>
  <c r="D13" i="4" s="1"/>
  <c r="C14" i="4" l="1"/>
  <c r="D14" i="4" s="1"/>
  <c r="C15" i="4" l="1"/>
  <c r="D15" i="4" s="1"/>
  <c r="C16" i="4" l="1"/>
  <c r="D16" i="4" s="1"/>
  <c r="C17" i="4" l="1"/>
  <c r="D17" i="4" s="1"/>
  <c r="C18" i="4" l="1"/>
  <c r="D18" i="4" s="1"/>
  <c r="C19" i="4" l="1"/>
  <c r="D19" i="4" s="1"/>
  <c r="C20" i="4" l="1"/>
  <c r="D20" i="4" s="1"/>
  <c r="C21" i="4" l="1"/>
  <c r="D21" i="4" s="1"/>
  <c r="C22" i="4" l="1"/>
  <c r="D22" i="4" s="1"/>
  <c r="C23" i="4" l="1"/>
  <c r="D23" i="4" s="1"/>
  <c r="C24" i="4" l="1"/>
  <c r="D24" i="4" s="1"/>
  <c r="C25" i="4"/>
  <c r="D25" i="4" s="1"/>
  <c r="C26" i="4" l="1"/>
  <c r="D26" i="4" s="1"/>
  <c r="C27" i="4" l="1"/>
  <c r="D27" i="4" s="1"/>
</calcChain>
</file>

<file path=xl/sharedStrings.xml><?xml version="1.0" encoding="utf-8"?>
<sst xmlns="http://schemas.openxmlformats.org/spreadsheetml/2006/main" count="157" uniqueCount="117">
  <si>
    <t>Table 5: Frequency of Substitution and Price Change by Category</t>
  </si>
  <si>
    <t>Subs.</t>
  </si>
  <si>
    <t>Pr.Ch. + Prod. Intro.</t>
  </si>
  <si>
    <t>Price Change</t>
  </si>
  <si>
    <t>Major Group</t>
  </si>
  <si>
    <t>weight</t>
  </si>
  <si>
    <t>Freq.</t>
  </si>
  <si>
    <t>Freq. Reg.</t>
  </si>
  <si>
    <t>Processed Food</t>
  </si>
  <si>
    <t>Unprocessed Food</t>
  </si>
  <si>
    <t>Household Furnishing</t>
  </si>
  <si>
    <t>Apparel</t>
  </si>
  <si>
    <t>Transportation Goods</t>
  </si>
  <si>
    <t>Recreation Goods</t>
  </si>
  <si>
    <t>Other Goods</t>
  </si>
  <si>
    <t>Utilities</t>
  </si>
  <si>
    <t>Vehicle Fuel</t>
  </si>
  <si>
    <t>Travel</t>
  </si>
  <si>
    <t>Services (excl. Travel)</t>
  </si>
  <si>
    <t>All (from Table 1)</t>
  </si>
  <si>
    <t>Imp. Dur</t>
  </si>
  <si>
    <t>price_orig</t>
  </si>
  <si>
    <t>filter</t>
  </si>
  <si>
    <t>TABLE 1</t>
  </si>
  <si>
    <t>Data from Tables 1 and 5 of Nakamura and Steinsson (2008)</t>
  </si>
  <si>
    <t>FIGURE 1</t>
  </si>
  <si>
    <t>Data from Figure 2 of Nakamura and Steinsson (2013)</t>
  </si>
  <si>
    <t>Nakamura, E. and J. Steinsson (2013): "Price Rigidity: Microeconomic Evidence and Macroeconomic Implications," Annual Review of Economics, 5, 133-163.</t>
  </si>
  <si>
    <t>Nakamura, E. and J. Steinsson (2008): "Five Facts about Prices: A Reevaluation of Menu Cost Models," Quarterly Journal of Economics, 123(4), 1415-1464.</t>
  </si>
  <si>
    <t>Period</t>
  </si>
  <si>
    <t>Log M</t>
  </si>
  <si>
    <t>Log P</t>
  </si>
  <si>
    <t>Log Y</t>
  </si>
  <si>
    <t xml:space="preserve">theta </t>
  </si>
  <si>
    <t xml:space="preserve">Allen </t>
  </si>
  <si>
    <t>Clark</t>
  </si>
  <si>
    <t>Allen</t>
  </si>
  <si>
    <t>Allen/Feinstein</t>
  </si>
  <si>
    <t>CPI</t>
  </si>
  <si>
    <t>Price of Sterling Silver; Pence per Ounce of Troy std Ag</t>
  </si>
  <si>
    <t>Grams of pure Ag/English Pence</t>
  </si>
  <si>
    <t>pence</t>
  </si>
  <si>
    <t>Pence</t>
  </si>
  <si>
    <t>Silver</t>
  </si>
  <si>
    <t>Year</t>
  </si>
  <si>
    <t>Allen, R.C. (2001): "The Great Divergence in European Wages and Prices from the Middle Ages to the First World War," Explorations in Economic History, 38, 411-447.</t>
  </si>
  <si>
    <t>FIGURE 3</t>
  </si>
  <si>
    <t>Data from Allen (2001)</t>
  </si>
  <si>
    <t xml:space="preserve">Data downloaded from Robert Allen's website in July 2014. </t>
  </si>
  <si>
    <t>FIGURE 4</t>
  </si>
  <si>
    <t>Data from Table 1 of Hamilton (1934)</t>
  </si>
  <si>
    <t>Hamilton, E.J. (1934): "American Treasure and the Price Revolution in Spain, 1501-1650," Harvard University Press, Cabridge MA.</t>
  </si>
  <si>
    <t>1503-1505</t>
  </si>
  <si>
    <t>1506-1510</t>
  </si>
  <si>
    <t>Total</t>
  </si>
  <si>
    <t>1511-1515</t>
  </si>
  <si>
    <t>1516-1520</t>
  </si>
  <si>
    <t>1521-1525</t>
  </si>
  <si>
    <t>1526-1530</t>
  </si>
  <si>
    <t>1531-1535</t>
  </si>
  <si>
    <t>1536-1540</t>
  </si>
  <si>
    <t>1541-1545</t>
  </si>
  <si>
    <t>1546-1550</t>
  </si>
  <si>
    <t>1551-1555</t>
  </si>
  <si>
    <t>1556-1560</t>
  </si>
  <si>
    <t>1561-1565</t>
  </si>
  <si>
    <t>1566-1570</t>
  </si>
  <si>
    <t>1571-1575</t>
  </si>
  <si>
    <t>1576-1580</t>
  </si>
  <si>
    <t>1581-1585</t>
  </si>
  <si>
    <t>1586-1590</t>
  </si>
  <si>
    <t>1591-1595</t>
  </si>
  <si>
    <t>1596-1600</t>
  </si>
  <si>
    <t>1601-1605</t>
  </si>
  <si>
    <t>1606-1610</t>
  </si>
  <si>
    <t>1611-1615</t>
  </si>
  <si>
    <t>1616-1620</t>
  </si>
  <si>
    <t>1621-1625</t>
  </si>
  <si>
    <t>1626-1630</t>
  </si>
  <si>
    <t>1631-1635</t>
  </si>
  <si>
    <t>1636-1640</t>
  </si>
  <si>
    <t>1641-1645</t>
  </si>
  <si>
    <t>1646-1650</t>
  </si>
  <si>
    <t>1651-1655</t>
  </si>
  <si>
    <t>1656-1660</t>
  </si>
  <si>
    <t>(450 Maravedis)</t>
  </si>
  <si>
    <t>Pesos</t>
  </si>
  <si>
    <t>Total:</t>
  </si>
  <si>
    <t>Metric Tons</t>
  </si>
  <si>
    <t>Copied by Jon Steinsson, April 2021.</t>
  </si>
  <si>
    <t>TePaske, J.J. (2010): "A New World of Gold and Silver," Koninklijke Brill NV, Leiden, The Netherlands.</t>
  </si>
  <si>
    <t>Data from Table 1-2 or TePaske (2010)</t>
  </si>
  <si>
    <t>Hamilton (1934)</t>
  </si>
  <si>
    <t>(272 Maravedis)</t>
  </si>
  <si>
    <t>Pesos (millions)</t>
  </si>
  <si>
    <t>TePaske (2010)</t>
  </si>
  <si>
    <t>Downloaded by Jon Steinsson, May 2021</t>
  </si>
  <si>
    <t>Gold/Silver Price Ratio (ounces of silver per ounce of gold)</t>
  </si>
  <si>
    <t>U.S. Consumer Price Index *</t>
  </si>
  <si>
    <t>FIGURE 6</t>
  </si>
  <si>
    <t>FIGURE 5 and 7</t>
  </si>
  <si>
    <t>FIGURE 8</t>
  </si>
  <si>
    <t>US CPI</t>
  </si>
  <si>
    <t>UK CPI</t>
  </si>
  <si>
    <t>Data from Officer and Williamson (2021) and Allen (2001)</t>
  </si>
  <si>
    <t xml:space="preserve">See sources for Figures 3 and 6. </t>
  </si>
  <si>
    <t>Data for Officer and Williamson (2021a)</t>
  </si>
  <si>
    <t>Officer, L.H, and S.H. Williamson (2021a): "The Price of Gold, 1257-Present," MeasuringWorth, http://www.measuringworth.com/gold/</t>
  </si>
  <si>
    <t>Data from Officer and Williamson (2021b)</t>
  </si>
  <si>
    <t>Officer, L.H., and Williamson, S.H. (2021b): "The Annual Consumer Price Index for the United States, 1774-Present," MeasuringWorth, http://www.measuringworth.com/uscpi/</t>
  </si>
  <si>
    <t>Price Rigidity in the United States</t>
  </si>
  <si>
    <t>Price of Saltine Crackers</t>
  </si>
  <si>
    <t>Price Level in England</t>
  </si>
  <si>
    <t>Gold and Silver Production and Imports to Europe</t>
  </si>
  <si>
    <t>Gold-Silver Price Ratio</t>
  </si>
  <si>
    <t>Price Level in the United States</t>
  </si>
  <si>
    <t>Price Level in U.S. and U.K.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</si>
</sst>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color indexed="9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/>
    <xf numFmtId="0" fontId="4" fillId="0" borderId="3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5" xfId="0" applyFont="1" applyBorder="1"/>
    <xf numFmtId="164" fontId="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/>
    <xf numFmtId="0" fontId="5" fillId="2" borderId="0" xfId="0" applyFont="1" applyFill="1" applyAlignment="1">
      <alignment horizontal="right"/>
    </xf>
    <xf numFmtId="1" fontId="0" fillId="0" borderId="0" xfId="0" applyNumberFormat="1"/>
    <xf numFmtId="14" fontId="0" fillId="0" borderId="0" xfId="0" applyNumberFormat="1"/>
    <xf numFmtId="0" fontId="6" fillId="0" borderId="0" xfId="0" applyFont="1"/>
    <xf numFmtId="165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1'!$C$4:$C$400</c:f>
              <c:numCache>
                <c:formatCode>m/d/yyyy</c:formatCode>
                <c:ptCount val="397"/>
                <c:pt idx="0">
                  <c:v>32779</c:v>
                </c:pt>
                <c:pt idx="1">
                  <c:v>32786</c:v>
                </c:pt>
                <c:pt idx="2">
                  <c:v>32793</c:v>
                </c:pt>
                <c:pt idx="3">
                  <c:v>32800</c:v>
                </c:pt>
                <c:pt idx="4">
                  <c:v>32807</c:v>
                </c:pt>
                <c:pt idx="5">
                  <c:v>32814</c:v>
                </c:pt>
                <c:pt idx="6">
                  <c:v>32821</c:v>
                </c:pt>
                <c:pt idx="7">
                  <c:v>32828</c:v>
                </c:pt>
                <c:pt idx="8">
                  <c:v>32835</c:v>
                </c:pt>
                <c:pt idx="9">
                  <c:v>32842</c:v>
                </c:pt>
                <c:pt idx="10">
                  <c:v>32849</c:v>
                </c:pt>
                <c:pt idx="11">
                  <c:v>32856</c:v>
                </c:pt>
                <c:pt idx="12">
                  <c:v>32863</c:v>
                </c:pt>
                <c:pt idx="13">
                  <c:v>32870</c:v>
                </c:pt>
                <c:pt idx="14">
                  <c:v>32877</c:v>
                </c:pt>
                <c:pt idx="15">
                  <c:v>32884</c:v>
                </c:pt>
                <c:pt idx="16">
                  <c:v>32891</c:v>
                </c:pt>
                <c:pt idx="17">
                  <c:v>32898</c:v>
                </c:pt>
                <c:pt idx="18">
                  <c:v>32905</c:v>
                </c:pt>
                <c:pt idx="19">
                  <c:v>32912</c:v>
                </c:pt>
                <c:pt idx="20">
                  <c:v>32919</c:v>
                </c:pt>
                <c:pt idx="21">
                  <c:v>32926</c:v>
                </c:pt>
                <c:pt idx="22">
                  <c:v>32933</c:v>
                </c:pt>
                <c:pt idx="23">
                  <c:v>32940</c:v>
                </c:pt>
                <c:pt idx="24">
                  <c:v>32947</c:v>
                </c:pt>
                <c:pt idx="25">
                  <c:v>32954</c:v>
                </c:pt>
                <c:pt idx="26">
                  <c:v>32961</c:v>
                </c:pt>
                <c:pt idx="27">
                  <c:v>32968</c:v>
                </c:pt>
                <c:pt idx="28">
                  <c:v>32975</c:v>
                </c:pt>
                <c:pt idx="29">
                  <c:v>32982</c:v>
                </c:pt>
                <c:pt idx="30">
                  <c:v>32989</c:v>
                </c:pt>
                <c:pt idx="31">
                  <c:v>32996</c:v>
                </c:pt>
                <c:pt idx="32">
                  <c:v>33003</c:v>
                </c:pt>
                <c:pt idx="33">
                  <c:v>33010</c:v>
                </c:pt>
                <c:pt idx="34">
                  <c:v>33017</c:v>
                </c:pt>
                <c:pt idx="35">
                  <c:v>33024</c:v>
                </c:pt>
                <c:pt idx="36">
                  <c:v>33031</c:v>
                </c:pt>
                <c:pt idx="37">
                  <c:v>33038</c:v>
                </c:pt>
                <c:pt idx="38">
                  <c:v>33045</c:v>
                </c:pt>
                <c:pt idx="39">
                  <c:v>33052</c:v>
                </c:pt>
                <c:pt idx="40">
                  <c:v>33059</c:v>
                </c:pt>
                <c:pt idx="41">
                  <c:v>33066</c:v>
                </c:pt>
                <c:pt idx="42">
                  <c:v>33073</c:v>
                </c:pt>
                <c:pt idx="43">
                  <c:v>33080</c:v>
                </c:pt>
                <c:pt idx="44">
                  <c:v>33087</c:v>
                </c:pt>
                <c:pt idx="45">
                  <c:v>33094</c:v>
                </c:pt>
                <c:pt idx="46">
                  <c:v>33101</c:v>
                </c:pt>
                <c:pt idx="47">
                  <c:v>33108</c:v>
                </c:pt>
                <c:pt idx="48">
                  <c:v>33115</c:v>
                </c:pt>
                <c:pt idx="49">
                  <c:v>33122</c:v>
                </c:pt>
                <c:pt idx="50">
                  <c:v>33129</c:v>
                </c:pt>
                <c:pt idx="51">
                  <c:v>33136</c:v>
                </c:pt>
                <c:pt idx="52">
                  <c:v>33143</c:v>
                </c:pt>
                <c:pt idx="53">
                  <c:v>33150</c:v>
                </c:pt>
                <c:pt idx="54">
                  <c:v>33157</c:v>
                </c:pt>
                <c:pt idx="55">
                  <c:v>33164</c:v>
                </c:pt>
                <c:pt idx="56">
                  <c:v>33171</c:v>
                </c:pt>
                <c:pt idx="57">
                  <c:v>33178</c:v>
                </c:pt>
                <c:pt idx="58">
                  <c:v>33185</c:v>
                </c:pt>
                <c:pt idx="59">
                  <c:v>33192</c:v>
                </c:pt>
                <c:pt idx="60">
                  <c:v>33199</c:v>
                </c:pt>
                <c:pt idx="61">
                  <c:v>33206</c:v>
                </c:pt>
                <c:pt idx="62">
                  <c:v>33213</c:v>
                </c:pt>
                <c:pt idx="63">
                  <c:v>33220</c:v>
                </c:pt>
                <c:pt idx="64">
                  <c:v>33227</c:v>
                </c:pt>
                <c:pt idx="65">
                  <c:v>33234</c:v>
                </c:pt>
                <c:pt idx="66">
                  <c:v>33241</c:v>
                </c:pt>
                <c:pt idx="67">
                  <c:v>33248</c:v>
                </c:pt>
                <c:pt idx="68">
                  <c:v>33255</c:v>
                </c:pt>
                <c:pt idx="69">
                  <c:v>33262</c:v>
                </c:pt>
                <c:pt idx="70">
                  <c:v>33269</c:v>
                </c:pt>
                <c:pt idx="71">
                  <c:v>33276</c:v>
                </c:pt>
                <c:pt idx="72">
                  <c:v>33283</c:v>
                </c:pt>
                <c:pt idx="73">
                  <c:v>33290</c:v>
                </c:pt>
                <c:pt idx="74">
                  <c:v>33297</c:v>
                </c:pt>
                <c:pt idx="75">
                  <c:v>33304</c:v>
                </c:pt>
                <c:pt idx="76">
                  <c:v>33311</c:v>
                </c:pt>
                <c:pt idx="77">
                  <c:v>33318</c:v>
                </c:pt>
                <c:pt idx="78">
                  <c:v>33325</c:v>
                </c:pt>
                <c:pt idx="79">
                  <c:v>33332</c:v>
                </c:pt>
                <c:pt idx="80">
                  <c:v>33339</c:v>
                </c:pt>
                <c:pt idx="81">
                  <c:v>33346</c:v>
                </c:pt>
                <c:pt idx="82">
                  <c:v>33353</c:v>
                </c:pt>
                <c:pt idx="83">
                  <c:v>33360</c:v>
                </c:pt>
                <c:pt idx="84">
                  <c:v>33367</c:v>
                </c:pt>
                <c:pt idx="85">
                  <c:v>33374</c:v>
                </c:pt>
                <c:pt idx="86">
                  <c:v>33381</c:v>
                </c:pt>
                <c:pt idx="87">
                  <c:v>33388</c:v>
                </c:pt>
                <c:pt idx="88">
                  <c:v>33395</c:v>
                </c:pt>
                <c:pt idx="89">
                  <c:v>33402</c:v>
                </c:pt>
                <c:pt idx="90">
                  <c:v>33409</c:v>
                </c:pt>
                <c:pt idx="91">
                  <c:v>33416</c:v>
                </c:pt>
                <c:pt idx="92">
                  <c:v>33423</c:v>
                </c:pt>
                <c:pt idx="93">
                  <c:v>33430</c:v>
                </c:pt>
                <c:pt idx="94">
                  <c:v>33437</c:v>
                </c:pt>
                <c:pt idx="95">
                  <c:v>33444</c:v>
                </c:pt>
                <c:pt idx="96">
                  <c:v>33451</c:v>
                </c:pt>
                <c:pt idx="97">
                  <c:v>33458</c:v>
                </c:pt>
                <c:pt idx="98">
                  <c:v>33465</c:v>
                </c:pt>
                <c:pt idx="99">
                  <c:v>33472</c:v>
                </c:pt>
                <c:pt idx="100">
                  <c:v>33479</c:v>
                </c:pt>
                <c:pt idx="101">
                  <c:v>33486</c:v>
                </c:pt>
                <c:pt idx="102">
                  <c:v>33493</c:v>
                </c:pt>
                <c:pt idx="103">
                  <c:v>33500</c:v>
                </c:pt>
                <c:pt idx="104">
                  <c:v>33507</c:v>
                </c:pt>
                <c:pt idx="105">
                  <c:v>33514</c:v>
                </c:pt>
                <c:pt idx="106">
                  <c:v>33521</c:v>
                </c:pt>
                <c:pt idx="107">
                  <c:v>33528</c:v>
                </c:pt>
                <c:pt idx="108">
                  <c:v>33535</c:v>
                </c:pt>
                <c:pt idx="109">
                  <c:v>33542</c:v>
                </c:pt>
                <c:pt idx="110">
                  <c:v>33549</c:v>
                </c:pt>
                <c:pt idx="111">
                  <c:v>33556</c:v>
                </c:pt>
                <c:pt idx="112">
                  <c:v>33563</c:v>
                </c:pt>
                <c:pt idx="113">
                  <c:v>33570</c:v>
                </c:pt>
                <c:pt idx="114">
                  <c:v>33577</c:v>
                </c:pt>
                <c:pt idx="115">
                  <c:v>33584</c:v>
                </c:pt>
                <c:pt idx="116">
                  <c:v>33591</c:v>
                </c:pt>
                <c:pt idx="117">
                  <c:v>33598</c:v>
                </c:pt>
                <c:pt idx="118">
                  <c:v>33605</c:v>
                </c:pt>
                <c:pt idx="119">
                  <c:v>33612</c:v>
                </c:pt>
                <c:pt idx="120">
                  <c:v>33619</c:v>
                </c:pt>
                <c:pt idx="121">
                  <c:v>33626</c:v>
                </c:pt>
                <c:pt idx="122">
                  <c:v>33633</c:v>
                </c:pt>
                <c:pt idx="123">
                  <c:v>33640</c:v>
                </c:pt>
                <c:pt idx="124">
                  <c:v>33647</c:v>
                </c:pt>
                <c:pt idx="125">
                  <c:v>33654</c:v>
                </c:pt>
                <c:pt idx="126">
                  <c:v>33661</c:v>
                </c:pt>
                <c:pt idx="127">
                  <c:v>33668</c:v>
                </c:pt>
                <c:pt idx="128">
                  <c:v>33675</c:v>
                </c:pt>
                <c:pt idx="129">
                  <c:v>33682</c:v>
                </c:pt>
                <c:pt idx="130">
                  <c:v>33689</c:v>
                </c:pt>
                <c:pt idx="131">
                  <c:v>33696</c:v>
                </c:pt>
                <c:pt idx="132">
                  <c:v>33703</c:v>
                </c:pt>
                <c:pt idx="133">
                  <c:v>33710</c:v>
                </c:pt>
                <c:pt idx="134">
                  <c:v>33717</c:v>
                </c:pt>
                <c:pt idx="135">
                  <c:v>33724</c:v>
                </c:pt>
                <c:pt idx="136">
                  <c:v>33731</c:v>
                </c:pt>
                <c:pt idx="137">
                  <c:v>33738</c:v>
                </c:pt>
                <c:pt idx="138">
                  <c:v>33745</c:v>
                </c:pt>
                <c:pt idx="139">
                  <c:v>33752</c:v>
                </c:pt>
                <c:pt idx="140">
                  <c:v>33759</c:v>
                </c:pt>
                <c:pt idx="141">
                  <c:v>33766</c:v>
                </c:pt>
                <c:pt idx="142">
                  <c:v>33773</c:v>
                </c:pt>
                <c:pt idx="143">
                  <c:v>33780</c:v>
                </c:pt>
                <c:pt idx="144">
                  <c:v>33787</c:v>
                </c:pt>
                <c:pt idx="145">
                  <c:v>33794</c:v>
                </c:pt>
                <c:pt idx="146">
                  <c:v>33801</c:v>
                </c:pt>
                <c:pt idx="147">
                  <c:v>33808</c:v>
                </c:pt>
                <c:pt idx="148">
                  <c:v>33815</c:v>
                </c:pt>
                <c:pt idx="149">
                  <c:v>33822</c:v>
                </c:pt>
                <c:pt idx="150">
                  <c:v>33829</c:v>
                </c:pt>
                <c:pt idx="151">
                  <c:v>33836</c:v>
                </c:pt>
                <c:pt idx="152">
                  <c:v>33843</c:v>
                </c:pt>
                <c:pt idx="153">
                  <c:v>33850</c:v>
                </c:pt>
                <c:pt idx="154">
                  <c:v>33857</c:v>
                </c:pt>
                <c:pt idx="155">
                  <c:v>33864</c:v>
                </c:pt>
                <c:pt idx="156">
                  <c:v>33871</c:v>
                </c:pt>
                <c:pt idx="157">
                  <c:v>33878</c:v>
                </c:pt>
                <c:pt idx="158">
                  <c:v>33885</c:v>
                </c:pt>
                <c:pt idx="159">
                  <c:v>33892</c:v>
                </c:pt>
                <c:pt idx="160">
                  <c:v>33899</c:v>
                </c:pt>
                <c:pt idx="161">
                  <c:v>33906</c:v>
                </c:pt>
                <c:pt idx="162">
                  <c:v>33913</c:v>
                </c:pt>
                <c:pt idx="163">
                  <c:v>33920</c:v>
                </c:pt>
                <c:pt idx="164">
                  <c:v>33927</c:v>
                </c:pt>
                <c:pt idx="165">
                  <c:v>33934</c:v>
                </c:pt>
                <c:pt idx="166">
                  <c:v>33941</c:v>
                </c:pt>
                <c:pt idx="167">
                  <c:v>33948</c:v>
                </c:pt>
                <c:pt idx="168">
                  <c:v>33955</c:v>
                </c:pt>
                <c:pt idx="169">
                  <c:v>33962</c:v>
                </c:pt>
                <c:pt idx="170">
                  <c:v>33969</c:v>
                </c:pt>
                <c:pt idx="171">
                  <c:v>33976</c:v>
                </c:pt>
                <c:pt idx="172">
                  <c:v>33983</c:v>
                </c:pt>
                <c:pt idx="173">
                  <c:v>33990</c:v>
                </c:pt>
                <c:pt idx="174">
                  <c:v>33997</c:v>
                </c:pt>
                <c:pt idx="175">
                  <c:v>34004</c:v>
                </c:pt>
                <c:pt idx="176">
                  <c:v>34011</c:v>
                </c:pt>
                <c:pt idx="177">
                  <c:v>34018</c:v>
                </c:pt>
                <c:pt idx="178">
                  <c:v>34025</c:v>
                </c:pt>
                <c:pt idx="179">
                  <c:v>34032</c:v>
                </c:pt>
                <c:pt idx="180">
                  <c:v>34039</c:v>
                </c:pt>
                <c:pt idx="181">
                  <c:v>34046</c:v>
                </c:pt>
                <c:pt idx="182">
                  <c:v>34053</c:v>
                </c:pt>
                <c:pt idx="183">
                  <c:v>34060</c:v>
                </c:pt>
                <c:pt idx="184">
                  <c:v>34067</c:v>
                </c:pt>
                <c:pt idx="185">
                  <c:v>34074</c:v>
                </c:pt>
                <c:pt idx="186">
                  <c:v>34081</c:v>
                </c:pt>
                <c:pt idx="187">
                  <c:v>34088</c:v>
                </c:pt>
                <c:pt idx="188">
                  <c:v>34095</c:v>
                </c:pt>
                <c:pt idx="189">
                  <c:v>34102</c:v>
                </c:pt>
                <c:pt idx="190">
                  <c:v>34109</c:v>
                </c:pt>
                <c:pt idx="191">
                  <c:v>34116</c:v>
                </c:pt>
                <c:pt idx="192">
                  <c:v>34123</c:v>
                </c:pt>
                <c:pt idx="193">
                  <c:v>34130</c:v>
                </c:pt>
                <c:pt idx="194">
                  <c:v>34137</c:v>
                </c:pt>
                <c:pt idx="195">
                  <c:v>34144</c:v>
                </c:pt>
                <c:pt idx="196">
                  <c:v>34151</c:v>
                </c:pt>
                <c:pt idx="197">
                  <c:v>34158</c:v>
                </c:pt>
                <c:pt idx="198">
                  <c:v>34165</c:v>
                </c:pt>
                <c:pt idx="199">
                  <c:v>34172</c:v>
                </c:pt>
                <c:pt idx="200">
                  <c:v>34179</c:v>
                </c:pt>
                <c:pt idx="201">
                  <c:v>34186</c:v>
                </c:pt>
                <c:pt idx="202">
                  <c:v>34193</c:v>
                </c:pt>
                <c:pt idx="203">
                  <c:v>34200</c:v>
                </c:pt>
                <c:pt idx="204">
                  <c:v>34207</c:v>
                </c:pt>
                <c:pt idx="205">
                  <c:v>34214</c:v>
                </c:pt>
                <c:pt idx="206">
                  <c:v>34221</c:v>
                </c:pt>
                <c:pt idx="207">
                  <c:v>34228</c:v>
                </c:pt>
                <c:pt idx="208">
                  <c:v>34235</c:v>
                </c:pt>
                <c:pt idx="209">
                  <c:v>34242</c:v>
                </c:pt>
                <c:pt idx="210">
                  <c:v>34249</c:v>
                </c:pt>
                <c:pt idx="211">
                  <c:v>34256</c:v>
                </c:pt>
                <c:pt idx="212">
                  <c:v>34263</c:v>
                </c:pt>
                <c:pt idx="213">
                  <c:v>34270</c:v>
                </c:pt>
                <c:pt idx="214">
                  <c:v>34277</c:v>
                </c:pt>
                <c:pt idx="215">
                  <c:v>34284</c:v>
                </c:pt>
                <c:pt idx="216">
                  <c:v>34291</c:v>
                </c:pt>
                <c:pt idx="217">
                  <c:v>34298</c:v>
                </c:pt>
                <c:pt idx="218">
                  <c:v>34305</c:v>
                </c:pt>
                <c:pt idx="219">
                  <c:v>34312</c:v>
                </c:pt>
                <c:pt idx="220">
                  <c:v>34319</c:v>
                </c:pt>
                <c:pt idx="221">
                  <c:v>34326</c:v>
                </c:pt>
                <c:pt idx="222">
                  <c:v>34333</c:v>
                </c:pt>
                <c:pt idx="223">
                  <c:v>34340</c:v>
                </c:pt>
                <c:pt idx="224">
                  <c:v>34347</c:v>
                </c:pt>
                <c:pt idx="225">
                  <c:v>34354</c:v>
                </c:pt>
                <c:pt idx="226">
                  <c:v>34361</c:v>
                </c:pt>
                <c:pt idx="227">
                  <c:v>34368</c:v>
                </c:pt>
                <c:pt idx="228">
                  <c:v>34375</c:v>
                </c:pt>
                <c:pt idx="229">
                  <c:v>34382</c:v>
                </c:pt>
                <c:pt idx="230">
                  <c:v>34389</c:v>
                </c:pt>
                <c:pt idx="231">
                  <c:v>34396</c:v>
                </c:pt>
                <c:pt idx="232">
                  <c:v>34403</c:v>
                </c:pt>
                <c:pt idx="233">
                  <c:v>34410</c:v>
                </c:pt>
                <c:pt idx="234">
                  <c:v>34417</c:v>
                </c:pt>
                <c:pt idx="235">
                  <c:v>34424</c:v>
                </c:pt>
                <c:pt idx="236">
                  <c:v>34431</c:v>
                </c:pt>
                <c:pt idx="237">
                  <c:v>34438</c:v>
                </c:pt>
                <c:pt idx="238">
                  <c:v>34445</c:v>
                </c:pt>
                <c:pt idx="239">
                  <c:v>34452</c:v>
                </c:pt>
                <c:pt idx="240">
                  <c:v>34459</c:v>
                </c:pt>
                <c:pt idx="241">
                  <c:v>34466</c:v>
                </c:pt>
                <c:pt idx="242">
                  <c:v>34473</c:v>
                </c:pt>
                <c:pt idx="243">
                  <c:v>34480</c:v>
                </c:pt>
                <c:pt idx="244">
                  <c:v>34487</c:v>
                </c:pt>
                <c:pt idx="245">
                  <c:v>34494</c:v>
                </c:pt>
                <c:pt idx="246">
                  <c:v>34501</c:v>
                </c:pt>
                <c:pt idx="247">
                  <c:v>34508</c:v>
                </c:pt>
                <c:pt idx="248">
                  <c:v>34515</c:v>
                </c:pt>
                <c:pt idx="249">
                  <c:v>34522</c:v>
                </c:pt>
                <c:pt idx="250">
                  <c:v>34529</c:v>
                </c:pt>
                <c:pt idx="251">
                  <c:v>34536</c:v>
                </c:pt>
                <c:pt idx="252">
                  <c:v>34543</c:v>
                </c:pt>
                <c:pt idx="253">
                  <c:v>34550</c:v>
                </c:pt>
                <c:pt idx="254">
                  <c:v>34557</c:v>
                </c:pt>
                <c:pt idx="255">
                  <c:v>34564</c:v>
                </c:pt>
                <c:pt idx="256">
                  <c:v>34571</c:v>
                </c:pt>
                <c:pt idx="257">
                  <c:v>34578</c:v>
                </c:pt>
                <c:pt idx="258">
                  <c:v>34585</c:v>
                </c:pt>
                <c:pt idx="259">
                  <c:v>34592</c:v>
                </c:pt>
                <c:pt idx="260">
                  <c:v>34599</c:v>
                </c:pt>
                <c:pt idx="261">
                  <c:v>34606</c:v>
                </c:pt>
                <c:pt idx="262">
                  <c:v>34613</c:v>
                </c:pt>
                <c:pt idx="263">
                  <c:v>34620</c:v>
                </c:pt>
                <c:pt idx="264">
                  <c:v>34627</c:v>
                </c:pt>
                <c:pt idx="265">
                  <c:v>34634</c:v>
                </c:pt>
                <c:pt idx="266">
                  <c:v>34641</c:v>
                </c:pt>
                <c:pt idx="267">
                  <c:v>34648</c:v>
                </c:pt>
                <c:pt idx="268">
                  <c:v>34655</c:v>
                </c:pt>
                <c:pt idx="269">
                  <c:v>34662</c:v>
                </c:pt>
                <c:pt idx="270">
                  <c:v>34669</c:v>
                </c:pt>
                <c:pt idx="271">
                  <c:v>34676</c:v>
                </c:pt>
                <c:pt idx="272">
                  <c:v>34683</c:v>
                </c:pt>
                <c:pt idx="273">
                  <c:v>34690</c:v>
                </c:pt>
                <c:pt idx="274">
                  <c:v>34697</c:v>
                </c:pt>
                <c:pt idx="275">
                  <c:v>34704</c:v>
                </c:pt>
                <c:pt idx="276">
                  <c:v>34711</c:v>
                </c:pt>
                <c:pt idx="277">
                  <c:v>34718</c:v>
                </c:pt>
                <c:pt idx="278">
                  <c:v>34725</c:v>
                </c:pt>
                <c:pt idx="279">
                  <c:v>34732</c:v>
                </c:pt>
                <c:pt idx="280">
                  <c:v>34739</c:v>
                </c:pt>
                <c:pt idx="281">
                  <c:v>34746</c:v>
                </c:pt>
                <c:pt idx="282">
                  <c:v>34753</c:v>
                </c:pt>
                <c:pt idx="283">
                  <c:v>34760</c:v>
                </c:pt>
                <c:pt idx="284">
                  <c:v>34767</c:v>
                </c:pt>
                <c:pt idx="285">
                  <c:v>34774</c:v>
                </c:pt>
                <c:pt idx="286">
                  <c:v>34781</c:v>
                </c:pt>
                <c:pt idx="287">
                  <c:v>34788</c:v>
                </c:pt>
                <c:pt idx="288">
                  <c:v>34795</c:v>
                </c:pt>
                <c:pt idx="289">
                  <c:v>34802</c:v>
                </c:pt>
                <c:pt idx="290">
                  <c:v>34809</c:v>
                </c:pt>
                <c:pt idx="291">
                  <c:v>34816</c:v>
                </c:pt>
                <c:pt idx="292">
                  <c:v>34823</c:v>
                </c:pt>
                <c:pt idx="293">
                  <c:v>34830</c:v>
                </c:pt>
                <c:pt idx="294">
                  <c:v>34837</c:v>
                </c:pt>
                <c:pt idx="295">
                  <c:v>34844</c:v>
                </c:pt>
                <c:pt idx="296">
                  <c:v>34851</c:v>
                </c:pt>
                <c:pt idx="297">
                  <c:v>34858</c:v>
                </c:pt>
                <c:pt idx="298">
                  <c:v>34865</c:v>
                </c:pt>
                <c:pt idx="299">
                  <c:v>34872</c:v>
                </c:pt>
                <c:pt idx="300">
                  <c:v>34879</c:v>
                </c:pt>
                <c:pt idx="301">
                  <c:v>34886</c:v>
                </c:pt>
                <c:pt idx="302">
                  <c:v>34893</c:v>
                </c:pt>
                <c:pt idx="303">
                  <c:v>34900</c:v>
                </c:pt>
                <c:pt idx="304">
                  <c:v>34907</c:v>
                </c:pt>
                <c:pt idx="305">
                  <c:v>34914</c:v>
                </c:pt>
                <c:pt idx="306">
                  <c:v>34921</c:v>
                </c:pt>
                <c:pt idx="307">
                  <c:v>34928</c:v>
                </c:pt>
                <c:pt idx="308">
                  <c:v>34935</c:v>
                </c:pt>
                <c:pt idx="309">
                  <c:v>34942</c:v>
                </c:pt>
                <c:pt idx="310">
                  <c:v>34949</c:v>
                </c:pt>
                <c:pt idx="311">
                  <c:v>34956</c:v>
                </c:pt>
                <c:pt idx="312">
                  <c:v>34963</c:v>
                </c:pt>
                <c:pt idx="313">
                  <c:v>34970</c:v>
                </c:pt>
                <c:pt idx="314">
                  <c:v>34977</c:v>
                </c:pt>
                <c:pt idx="315">
                  <c:v>34984</c:v>
                </c:pt>
                <c:pt idx="316">
                  <c:v>34991</c:v>
                </c:pt>
                <c:pt idx="317">
                  <c:v>34998</c:v>
                </c:pt>
                <c:pt idx="318">
                  <c:v>35005</c:v>
                </c:pt>
                <c:pt idx="319">
                  <c:v>35012</c:v>
                </c:pt>
                <c:pt idx="320">
                  <c:v>35019</c:v>
                </c:pt>
                <c:pt idx="321">
                  <c:v>35026</c:v>
                </c:pt>
                <c:pt idx="322">
                  <c:v>35033</c:v>
                </c:pt>
                <c:pt idx="323">
                  <c:v>35040</c:v>
                </c:pt>
                <c:pt idx="324">
                  <c:v>35047</c:v>
                </c:pt>
                <c:pt idx="325">
                  <c:v>35054</c:v>
                </c:pt>
                <c:pt idx="326">
                  <c:v>35061</c:v>
                </c:pt>
                <c:pt idx="327">
                  <c:v>35068</c:v>
                </c:pt>
                <c:pt idx="328">
                  <c:v>35075</c:v>
                </c:pt>
                <c:pt idx="329">
                  <c:v>35082</c:v>
                </c:pt>
                <c:pt idx="330">
                  <c:v>35089</c:v>
                </c:pt>
                <c:pt idx="331">
                  <c:v>35096</c:v>
                </c:pt>
                <c:pt idx="332">
                  <c:v>35103</c:v>
                </c:pt>
                <c:pt idx="333">
                  <c:v>35110</c:v>
                </c:pt>
                <c:pt idx="334">
                  <c:v>35117</c:v>
                </c:pt>
                <c:pt idx="335">
                  <c:v>35124</c:v>
                </c:pt>
                <c:pt idx="336">
                  <c:v>35131</c:v>
                </c:pt>
                <c:pt idx="337">
                  <c:v>35138</c:v>
                </c:pt>
                <c:pt idx="338">
                  <c:v>35145</c:v>
                </c:pt>
                <c:pt idx="339">
                  <c:v>35152</c:v>
                </c:pt>
                <c:pt idx="340">
                  <c:v>35159</c:v>
                </c:pt>
                <c:pt idx="341">
                  <c:v>35166</c:v>
                </c:pt>
                <c:pt idx="342">
                  <c:v>35173</c:v>
                </c:pt>
                <c:pt idx="343">
                  <c:v>35180</c:v>
                </c:pt>
                <c:pt idx="344">
                  <c:v>35187</c:v>
                </c:pt>
                <c:pt idx="345">
                  <c:v>35194</c:v>
                </c:pt>
                <c:pt idx="346">
                  <c:v>35201</c:v>
                </c:pt>
                <c:pt idx="347">
                  <c:v>35208</c:v>
                </c:pt>
                <c:pt idx="348">
                  <c:v>35215</c:v>
                </c:pt>
                <c:pt idx="349">
                  <c:v>35222</c:v>
                </c:pt>
                <c:pt idx="350">
                  <c:v>35229</c:v>
                </c:pt>
                <c:pt idx="351">
                  <c:v>35236</c:v>
                </c:pt>
                <c:pt idx="352">
                  <c:v>35243</c:v>
                </c:pt>
                <c:pt idx="353">
                  <c:v>35250</c:v>
                </c:pt>
                <c:pt idx="354">
                  <c:v>35257</c:v>
                </c:pt>
                <c:pt idx="355">
                  <c:v>35264</c:v>
                </c:pt>
                <c:pt idx="356">
                  <c:v>35271</c:v>
                </c:pt>
                <c:pt idx="357">
                  <c:v>35278</c:v>
                </c:pt>
                <c:pt idx="358">
                  <c:v>35285</c:v>
                </c:pt>
                <c:pt idx="359">
                  <c:v>35292</c:v>
                </c:pt>
                <c:pt idx="360">
                  <c:v>35299</c:v>
                </c:pt>
                <c:pt idx="361">
                  <c:v>35306</c:v>
                </c:pt>
                <c:pt idx="362">
                  <c:v>35313</c:v>
                </c:pt>
                <c:pt idx="363">
                  <c:v>35320</c:v>
                </c:pt>
                <c:pt idx="364">
                  <c:v>35327</c:v>
                </c:pt>
                <c:pt idx="365">
                  <c:v>35334</c:v>
                </c:pt>
                <c:pt idx="366">
                  <c:v>35341</c:v>
                </c:pt>
                <c:pt idx="367">
                  <c:v>35348</c:v>
                </c:pt>
                <c:pt idx="368">
                  <c:v>35355</c:v>
                </c:pt>
                <c:pt idx="369">
                  <c:v>35362</c:v>
                </c:pt>
                <c:pt idx="370">
                  <c:v>35369</c:v>
                </c:pt>
                <c:pt idx="371">
                  <c:v>35376</c:v>
                </c:pt>
                <c:pt idx="372">
                  <c:v>35383</c:v>
                </c:pt>
                <c:pt idx="373">
                  <c:v>35390</c:v>
                </c:pt>
                <c:pt idx="374">
                  <c:v>35397</c:v>
                </c:pt>
                <c:pt idx="375">
                  <c:v>35404</c:v>
                </c:pt>
                <c:pt idx="376">
                  <c:v>35411</c:v>
                </c:pt>
                <c:pt idx="377">
                  <c:v>35418</c:v>
                </c:pt>
                <c:pt idx="378">
                  <c:v>35425</c:v>
                </c:pt>
                <c:pt idx="379">
                  <c:v>35432</c:v>
                </c:pt>
                <c:pt idx="380">
                  <c:v>35439</c:v>
                </c:pt>
                <c:pt idx="381">
                  <c:v>35446</c:v>
                </c:pt>
                <c:pt idx="382">
                  <c:v>35453</c:v>
                </c:pt>
                <c:pt idx="383">
                  <c:v>35460</c:v>
                </c:pt>
                <c:pt idx="384">
                  <c:v>35467</c:v>
                </c:pt>
                <c:pt idx="385">
                  <c:v>35474</c:v>
                </c:pt>
                <c:pt idx="386">
                  <c:v>35481</c:v>
                </c:pt>
                <c:pt idx="387">
                  <c:v>35488</c:v>
                </c:pt>
                <c:pt idx="388">
                  <c:v>35495</c:v>
                </c:pt>
                <c:pt idx="389">
                  <c:v>35502</c:v>
                </c:pt>
                <c:pt idx="390">
                  <c:v>35509</c:v>
                </c:pt>
                <c:pt idx="391">
                  <c:v>35516</c:v>
                </c:pt>
                <c:pt idx="392">
                  <c:v>35523</c:v>
                </c:pt>
                <c:pt idx="393">
                  <c:v>35530</c:v>
                </c:pt>
                <c:pt idx="394">
                  <c:v>35537</c:v>
                </c:pt>
                <c:pt idx="395">
                  <c:v>35544</c:v>
                </c:pt>
                <c:pt idx="396">
                  <c:v>35551</c:v>
                </c:pt>
              </c:numCache>
            </c:numRef>
          </c:cat>
          <c:val>
            <c:numRef>
              <c:f>'Figure 1'!$D$4:$D$400</c:f>
              <c:numCache>
                <c:formatCode>General</c:formatCode>
                <c:ptCount val="397"/>
                <c:pt idx="0">
                  <c:v>1.2999999523162842</c:v>
                </c:pt>
                <c:pt idx="1">
                  <c:v>1.3899999856948853</c:v>
                </c:pt>
                <c:pt idx="2">
                  <c:v>1.6200000047683716</c:v>
                </c:pt>
                <c:pt idx="5">
                  <c:v>1.6200000047683716</c:v>
                </c:pt>
                <c:pt idx="6">
                  <c:v>1.6200000047683716</c:v>
                </c:pt>
                <c:pt idx="7">
                  <c:v>1.6200000047683716</c:v>
                </c:pt>
                <c:pt idx="8">
                  <c:v>1.3899999856948853</c:v>
                </c:pt>
                <c:pt idx="9">
                  <c:v>1.6200000047683716</c:v>
                </c:pt>
                <c:pt idx="10">
                  <c:v>1.6200000047683716</c:v>
                </c:pt>
                <c:pt idx="11">
                  <c:v>1.6200000047683716</c:v>
                </c:pt>
                <c:pt idx="12">
                  <c:v>1.6200000047683716</c:v>
                </c:pt>
                <c:pt idx="13">
                  <c:v>1.6200000047683716</c:v>
                </c:pt>
                <c:pt idx="14">
                  <c:v>1.4900000095367432</c:v>
                </c:pt>
                <c:pt idx="15">
                  <c:v>1.6200000047683716</c:v>
                </c:pt>
                <c:pt idx="16">
                  <c:v>1.4500000476837158</c:v>
                </c:pt>
                <c:pt idx="17">
                  <c:v>1.4500000476837158</c:v>
                </c:pt>
                <c:pt idx="18">
                  <c:v>1.7899999618530273</c:v>
                </c:pt>
                <c:pt idx="21">
                  <c:v>1.7899999618530273</c:v>
                </c:pt>
                <c:pt idx="22">
                  <c:v>1.6200000047683716</c:v>
                </c:pt>
                <c:pt idx="23">
                  <c:v>1.6200000047683716</c:v>
                </c:pt>
                <c:pt idx="24">
                  <c:v>1.6200000047683716</c:v>
                </c:pt>
                <c:pt idx="25">
                  <c:v>1.5900000333786011</c:v>
                </c:pt>
                <c:pt idx="26">
                  <c:v>1.7899999618530273</c:v>
                </c:pt>
                <c:pt idx="27">
                  <c:v>1.7899999618530273</c:v>
                </c:pt>
                <c:pt idx="28">
                  <c:v>1.7899999618530273</c:v>
                </c:pt>
                <c:pt idx="29">
                  <c:v>1.7899999618530273</c:v>
                </c:pt>
                <c:pt idx="30">
                  <c:v>1.5299999713897705</c:v>
                </c:pt>
                <c:pt idx="31">
                  <c:v>1.5299999713897705</c:v>
                </c:pt>
                <c:pt idx="32">
                  <c:v>1.5299999713897705</c:v>
                </c:pt>
                <c:pt idx="33">
                  <c:v>1.5299999713897705</c:v>
                </c:pt>
                <c:pt idx="34">
                  <c:v>1.7899999618530273</c:v>
                </c:pt>
                <c:pt idx="35">
                  <c:v>1.7899999618530273</c:v>
                </c:pt>
                <c:pt idx="36">
                  <c:v>1.7899999618530273</c:v>
                </c:pt>
                <c:pt idx="37">
                  <c:v>1.7899999618530273</c:v>
                </c:pt>
                <c:pt idx="38">
                  <c:v>1.7899999618530273</c:v>
                </c:pt>
                <c:pt idx="39">
                  <c:v>1.7899999618530273</c:v>
                </c:pt>
                <c:pt idx="40">
                  <c:v>1.7899999618530273</c:v>
                </c:pt>
                <c:pt idx="41">
                  <c:v>1.7899999618530273</c:v>
                </c:pt>
                <c:pt idx="42">
                  <c:v>1.7899999618530273</c:v>
                </c:pt>
                <c:pt idx="43">
                  <c:v>1.7899999618530273</c:v>
                </c:pt>
                <c:pt idx="44">
                  <c:v>1.7899999618530273</c:v>
                </c:pt>
                <c:pt idx="45">
                  <c:v>1.7899999618530273</c:v>
                </c:pt>
                <c:pt idx="46">
                  <c:v>1.7899999618530273</c:v>
                </c:pt>
                <c:pt idx="47">
                  <c:v>1.7899999618530273</c:v>
                </c:pt>
                <c:pt idx="48">
                  <c:v>1.7899999618530273</c:v>
                </c:pt>
                <c:pt idx="49">
                  <c:v>1.7899999618530273</c:v>
                </c:pt>
                <c:pt idx="50">
                  <c:v>1.6100000143051147</c:v>
                </c:pt>
                <c:pt idx="51">
                  <c:v>1.5900000333786011</c:v>
                </c:pt>
                <c:pt idx="52">
                  <c:v>1.5900000333786011</c:v>
                </c:pt>
                <c:pt idx="53">
                  <c:v>1.6100000143051147</c:v>
                </c:pt>
                <c:pt idx="54">
                  <c:v>1.7899999618530273</c:v>
                </c:pt>
                <c:pt idx="55">
                  <c:v>1.7899999618530273</c:v>
                </c:pt>
                <c:pt idx="56">
                  <c:v>1.690000057220459</c:v>
                </c:pt>
                <c:pt idx="57">
                  <c:v>1.690000057220459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1.690000057220459</c:v>
                </c:pt>
                <c:pt idx="63">
                  <c:v>1.690000057220459</c:v>
                </c:pt>
                <c:pt idx="64">
                  <c:v>1.690000057220459</c:v>
                </c:pt>
                <c:pt idx="65">
                  <c:v>1.690000057220459</c:v>
                </c:pt>
                <c:pt idx="66">
                  <c:v>0.99000000953674316</c:v>
                </c:pt>
                <c:pt idx="67">
                  <c:v>1.2899999618530273</c:v>
                </c:pt>
                <c:pt idx="68">
                  <c:v>1.2899999618530273</c:v>
                </c:pt>
                <c:pt idx="69">
                  <c:v>1.2899999618530273</c:v>
                </c:pt>
                <c:pt idx="70">
                  <c:v>1.190000057220459</c:v>
                </c:pt>
                <c:pt idx="71">
                  <c:v>1.190000057220459</c:v>
                </c:pt>
                <c:pt idx="72">
                  <c:v>1.190000057220459</c:v>
                </c:pt>
                <c:pt idx="73">
                  <c:v>1.690000057220459</c:v>
                </c:pt>
                <c:pt idx="74">
                  <c:v>1.690000057220459</c:v>
                </c:pt>
                <c:pt idx="75">
                  <c:v>1.5800000429153442</c:v>
                </c:pt>
                <c:pt idx="78">
                  <c:v>1.7899999618530273</c:v>
                </c:pt>
                <c:pt idx="79">
                  <c:v>1.7899999618530273</c:v>
                </c:pt>
                <c:pt idx="80">
                  <c:v>1.7899999618530273</c:v>
                </c:pt>
                <c:pt idx="81">
                  <c:v>1.7899999618530273</c:v>
                </c:pt>
                <c:pt idx="82">
                  <c:v>1.690000057220459</c:v>
                </c:pt>
                <c:pt idx="83">
                  <c:v>1.690000057220459</c:v>
                </c:pt>
                <c:pt idx="84">
                  <c:v>1.5</c:v>
                </c:pt>
                <c:pt idx="85">
                  <c:v>1.5</c:v>
                </c:pt>
                <c:pt idx="86">
                  <c:v>1.7899999618530273</c:v>
                </c:pt>
                <c:pt idx="87">
                  <c:v>1.7899999618530273</c:v>
                </c:pt>
                <c:pt idx="88">
                  <c:v>1.7899999618530273</c:v>
                </c:pt>
                <c:pt idx="89">
                  <c:v>1.7899999618530273</c:v>
                </c:pt>
                <c:pt idx="90">
                  <c:v>1.7899999618530273</c:v>
                </c:pt>
                <c:pt idx="91">
                  <c:v>1.7899999618530273</c:v>
                </c:pt>
                <c:pt idx="92">
                  <c:v>1.7899999618530273</c:v>
                </c:pt>
                <c:pt idx="93">
                  <c:v>1.7899999618530273</c:v>
                </c:pt>
                <c:pt idx="94">
                  <c:v>1.7899999618530273</c:v>
                </c:pt>
                <c:pt idx="95">
                  <c:v>1.7899999618530273</c:v>
                </c:pt>
                <c:pt idx="96">
                  <c:v>1.7899999618530273</c:v>
                </c:pt>
                <c:pt idx="97">
                  <c:v>1.7899999618530273</c:v>
                </c:pt>
                <c:pt idx="98">
                  <c:v>1.7899999618530273</c:v>
                </c:pt>
                <c:pt idx="99">
                  <c:v>1.7899999618530273</c:v>
                </c:pt>
                <c:pt idx="100">
                  <c:v>1.7899999618530273</c:v>
                </c:pt>
                <c:pt idx="101">
                  <c:v>1.7899999618530273</c:v>
                </c:pt>
                <c:pt idx="102">
                  <c:v>1.2899999618530273</c:v>
                </c:pt>
                <c:pt idx="103">
                  <c:v>1.7300000190734863</c:v>
                </c:pt>
                <c:pt idx="104">
                  <c:v>1.7799999713897705</c:v>
                </c:pt>
                <c:pt idx="105">
                  <c:v>1.8899999856948853</c:v>
                </c:pt>
                <c:pt idx="106">
                  <c:v>1.8899999856948853</c:v>
                </c:pt>
                <c:pt idx="107">
                  <c:v>1.8899999856948853</c:v>
                </c:pt>
                <c:pt idx="108">
                  <c:v>1.8899999856948853</c:v>
                </c:pt>
                <c:pt idx="109">
                  <c:v>1.8500000238418579</c:v>
                </c:pt>
                <c:pt idx="110">
                  <c:v>1.75</c:v>
                </c:pt>
                <c:pt idx="111">
                  <c:v>1.4900000095367432</c:v>
                </c:pt>
                <c:pt idx="112">
                  <c:v>1.8899999856948853</c:v>
                </c:pt>
                <c:pt idx="113">
                  <c:v>1.8899999856948853</c:v>
                </c:pt>
                <c:pt idx="114">
                  <c:v>1.8899999856948853</c:v>
                </c:pt>
                <c:pt idx="115">
                  <c:v>1.8899999856948853</c:v>
                </c:pt>
                <c:pt idx="116">
                  <c:v>1.8899999856948853</c:v>
                </c:pt>
                <c:pt idx="117">
                  <c:v>1.75</c:v>
                </c:pt>
                <c:pt idx="118">
                  <c:v>1.6599999666213989</c:v>
                </c:pt>
                <c:pt idx="119">
                  <c:v>1.6499999761581421</c:v>
                </c:pt>
                <c:pt idx="120">
                  <c:v>1.6299999952316284</c:v>
                </c:pt>
                <c:pt idx="121">
                  <c:v>1.7300000190734863</c:v>
                </c:pt>
                <c:pt idx="122">
                  <c:v>1.8899999856948853</c:v>
                </c:pt>
                <c:pt idx="123">
                  <c:v>1.8899999856948853</c:v>
                </c:pt>
                <c:pt idx="124">
                  <c:v>1.8899999856948853</c:v>
                </c:pt>
                <c:pt idx="125">
                  <c:v>1.8899999856948853</c:v>
                </c:pt>
                <c:pt idx="126">
                  <c:v>1.0299999713897705</c:v>
                </c:pt>
                <c:pt idx="127">
                  <c:v>1.7599999904632568</c:v>
                </c:pt>
                <c:pt idx="128">
                  <c:v>1.6299999952316284</c:v>
                </c:pt>
                <c:pt idx="129">
                  <c:v>1.8899999856948853</c:v>
                </c:pt>
                <c:pt idx="130">
                  <c:v>1.8899999856948853</c:v>
                </c:pt>
                <c:pt idx="131">
                  <c:v>1.8899999856948853</c:v>
                </c:pt>
                <c:pt idx="132">
                  <c:v>1.8899999856948853</c:v>
                </c:pt>
                <c:pt idx="133">
                  <c:v>1.8899999856948853</c:v>
                </c:pt>
                <c:pt idx="134">
                  <c:v>1.8899999856948853</c:v>
                </c:pt>
                <c:pt idx="135">
                  <c:v>1.6299999952316284</c:v>
                </c:pt>
                <c:pt idx="136">
                  <c:v>1.809999942779541</c:v>
                </c:pt>
                <c:pt idx="137">
                  <c:v>1.6799999475479126</c:v>
                </c:pt>
                <c:pt idx="138">
                  <c:v>1.8999999761581421</c:v>
                </c:pt>
                <c:pt idx="139">
                  <c:v>1.9900000095367432</c:v>
                </c:pt>
                <c:pt idx="140">
                  <c:v>1.9900000095367432</c:v>
                </c:pt>
                <c:pt idx="141">
                  <c:v>1.9900000095367432</c:v>
                </c:pt>
                <c:pt idx="142">
                  <c:v>1.9900000095367432</c:v>
                </c:pt>
                <c:pt idx="143">
                  <c:v>1.9900000095367432</c:v>
                </c:pt>
                <c:pt idx="144">
                  <c:v>1.9900000095367432</c:v>
                </c:pt>
                <c:pt idx="145">
                  <c:v>1.9900000095367432</c:v>
                </c:pt>
                <c:pt idx="146">
                  <c:v>1.9900000095367432</c:v>
                </c:pt>
                <c:pt idx="147">
                  <c:v>1.9900000095367432</c:v>
                </c:pt>
                <c:pt idx="148">
                  <c:v>1.9900000095367432</c:v>
                </c:pt>
                <c:pt idx="149">
                  <c:v>1.9900000095367432</c:v>
                </c:pt>
                <c:pt idx="150">
                  <c:v>1.9900000095367432</c:v>
                </c:pt>
                <c:pt idx="151">
                  <c:v>1.9900000095367432</c:v>
                </c:pt>
                <c:pt idx="152">
                  <c:v>1.9900000095367432</c:v>
                </c:pt>
                <c:pt idx="153">
                  <c:v>1.9900000095367432</c:v>
                </c:pt>
                <c:pt idx="154">
                  <c:v>1.9900000095367432</c:v>
                </c:pt>
                <c:pt idx="155">
                  <c:v>1.9099999666213989</c:v>
                </c:pt>
                <c:pt idx="156">
                  <c:v>1.7599999904632568</c:v>
                </c:pt>
                <c:pt idx="157">
                  <c:v>1.190000057220459</c:v>
                </c:pt>
                <c:pt idx="158">
                  <c:v>1.9900000095367432</c:v>
                </c:pt>
                <c:pt idx="159">
                  <c:v>1.9900000095367432</c:v>
                </c:pt>
                <c:pt idx="160">
                  <c:v>1.9900000095367432</c:v>
                </c:pt>
                <c:pt idx="161">
                  <c:v>0.99000000953674316</c:v>
                </c:pt>
                <c:pt idx="162">
                  <c:v>1.9900000095367432</c:v>
                </c:pt>
                <c:pt idx="163">
                  <c:v>1.9900000095367432</c:v>
                </c:pt>
                <c:pt idx="164">
                  <c:v>1.9900000095367432</c:v>
                </c:pt>
                <c:pt idx="165">
                  <c:v>1.9900000095367432</c:v>
                </c:pt>
                <c:pt idx="166">
                  <c:v>1.9900000095367432</c:v>
                </c:pt>
                <c:pt idx="167">
                  <c:v>1.9900000095367432</c:v>
                </c:pt>
                <c:pt idx="168">
                  <c:v>1.9900000095367432</c:v>
                </c:pt>
                <c:pt idx="169">
                  <c:v>1.9900000095367432</c:v>
                </c:pt>
                <c:pt idx="170">
                  <c:v>1.9900000095367432</c:v>
                </c:pt>
                <c:pt idx="171">
                  <c:v>1.9900000095367432</c:v>
                </c:pt>
                <c:pt idx="172">
                  <c:v>1.9900000095367432</c:v>
                </c:pt>
                <c:pt idx="173">
                  <c:v>1.9900000095367432</c:v>
                </c:pt>
                <c:pt idx="174">
                  <c:v>1.9900000095367432</c:v>
                </c:pt>
                <c:pt idx="175">
                  <c:v>1.9900000095367432</c:v>
                </c:pt>
                <c:pt idx="176">
                  <c:v>1.9900000095367432</c:v>
                </c:pt>
                <c:pt idx="177">
                  <c:v>1.9900000095367432</c:v>
                </c:pt>
                <c:pt idx="178">
                  <c:v>1.9900000095367432</c:v>
                </c:pt>
                <c:pt idx="179">
                  <c:v>1.9900000095367432</c:v>
                </c:pt>
                <c:pt idx="180">
                  <c:v>1.690000057220459</c:v>
                </c:pt>
                <c:pt idx="181">
                  <c:v>1.9900000095367432</c:v>
                </c:pt>
                <c:pt idx="182">
                  <c:v>1.9900000095367432</c:v>
                </c:pt>
                <c:pt idx="183">
                  <c:v>1.9900000095367432</c:v>
                </c:pt>
                <c:pt idx="184">
                  <c:v>1.9900000095367432</c:v>
                </c:pt>
                <c:pt idx="185">
                  <c:v>1.9900000095367432</c:v>
                </c:pt>
                <c:pt idx="186">
                  <c:v>1.9900000095367432</c:v>
                </c:pt>
                <c:pt idx="187">
                  <c:v>1.9900000095367432</c:v>
                </c:pt>
                <c:pt idx="188">
                  <c:v>1.9900000095367432</c:v>
                </c:pt>
                <c:pt idx="189">
                  <c:v>1.7899999618530273</c:v>
                </c:pt>
                <c:pt idx="190">
                  <c:v>1.9900000095367432</c:v>
                </c:pt>
                <c:pt idx="191">
                  <c:v>1.9900000095367432</c:v>
                </c:pt>
                <c:pt idx="192">
                  <c:v>1.9900000095367432</c:v>
                </c:pt>
                <c:pt idx="193">
                  <c:v>1.9900000095367432</c:v>
                </c:pt>
                <c:pt idx="194">
                  <c:v>1.9099999666213989</c:v>
                </c:pt>
                <c:pt idx="195">
                  <c:v>1.7899999618530273</c:v>
                </c:pt>
                <c:pt idx="196">
                  <c:v>1.7899999618530273</c:v>
                </c:pt>
                <c:pt idx="197">
                  <c:v>1.7899999618530273</c:v>
                </c:pt>
                <c:pt idx="198">
                  <c:v>1.7899999618530273</c:v>
                </c:pt>
                <c:pt idx="199">
                  <c:v>1.7899999618530273</c:v>
                </c:pt>
                <c:pt idx="200">
                  <c:v>1.7899999618530273</c:v>
                </c:pt>
                <c:pt idx="201">
                  <c:v>1.7899999618530273</c:v>
                </c:pt>
                <c:pt idx="202">
                  <c:v>1.7899999618530273</c:v>
                </c:pt>
                <c:pt idx="203">
                  <c:v>1.690000057220459</c:v>
                </c:pt>
                <c:pt idx="204">
                  <c:v>1.7899999618530273</c:v>
                </c:pt>
                <c:pt idx="205">
                  <c:v>1.7899999618530273</c:v>
                </c:pt>
                <c:pt idx="206">
                  <c:v>1.7899999618530273</c:v>
                </c:pt>
                <c:pt idx="207">
                  <c:v>1.7899999618530273</c:v>
                </c:pt>
                <c:pt idx="208">
                  <c:v>1.7899999618530273</c:v>
                </c:pt>
                <c:pt idx="209">
                  <c:v>1.0099999904632568</c:v>
                </c:pt>
                <c:pt idx="210">
                  <c:v>1.7899999618530273</c:v>
                </c:pt>
                <c:pt idx="211">
                  <c:v>1.7899999618530273</c:v>
                </c:pt>
                <c:pt idx="212">
                  <c:v>1.7899999618530273</c:v>
                </c:pt>
                <c:pt idx="213">
                  <c:v>1.7899999618530273</c:v>
                </c:pt>
                <c:pt idx="214">
                  <c:v>0.98000001907348633</c:v>
                </c:pt>
                <c:pt idx="215">
                  <c:v>1.7899999618530273</c:v>
                </c:pt>
                <c:pt idx="217">
                  <c:v>1.7899999618530273</c:v>
                </c:pt>
                <c:pt idx="218">
                  <c:v>1.7899999618530273</c:v>
                </c:pt>
                <c:pt idx="219">
                  <c:v>1.7899999618530273</c:v>
                </c:pt>
                <c:pt idx="220">
                  <c:v>1.8799999952316284</c:v>
                </c:pt>
                <c:pt idx="221">
                  <c:v>1.9900000095367432</c:v>
                </c:pt>
                <c:pt idx="222">
                  <c:v>1.9900000095367432</c:v>
                </c:pt>
                <c:pt idx="223">
                  <c:v>1.9900000095367432</c:v>
                </c:pt>
                <c:pt idx="224">
                  <c:v>1.9900000095367432</c:v>
                </c:pt>
                <c:pt idx="225">
                  <c:v>1.7899999618530273</c:v>
                </c:pt>
                <c:pt idx="226">
                  <c:v>1.9900000095367432</c:v>
                </c:pt>
                <c:pt idx="227">
                  <c:v>1.9900000095367432</c:v>
                </c:pt>
                <c:pt idx="228">
                  <c:v>1.9900000095367432</c:v>
                </c:pt>
                <c:pt idx="229">
                  <c:v>1.9900000095367432</c:v>
                </c:pt>
                <c:pt idx="230">
                  <c:v>1.9900000095367432</c:v>
                </c:pt>
                <c:pt idx="231">
                  <c:v>1.7400000095367432</c:v>
                </c:pt>
                <c:pt idx="232">
                  <c:v>1.9900000095367432</c:v>
                </c:pt>
                <c:pt idx="233">
                  <c:v>0.99000000953674316</c:v>
                </c:pt>
                <c:pt idx="234">
                  <c:v>1.9900000095367432</c:v>
                </c:pt>
                <c:pt idx="235">
                  <c:v>1.9900000095367432</c:v>
                </c:pt>
                <c:pt idx="236">
                  <c:v>1.9900000095367432</c:v>
                </c:pt>
                <c:pt idx="237">
                  <c:v>1.9900000095367432</c:v>
                </c:pt>
                <c:pt idx="238">
                  <c:v>1.9900000095367432</c:v>
                </c:pt>
                <c:pt idx="239">
                  <c:v>1.0800000429153442</c:v>
                </c:pt>
                <c:pt idx="240">
                  <c:v>1.9900000095367432</c:v>
                </c:pt>
                <c:pt idx="241">
                  <c:v>1.9900000095367432</c:v>
                </c:pt>
                <c:pt idx="242">
                  <c:v>1.9900000095367432</c:v>
                </c:pt>
                <c:pt idx="243">
                  <c:v>1.9900000095367432</c:v>
                </c:pt>
                <c:pt idx="244">
                  <c:v>1.9900000095367432</c:v>
                </c:pt>
                <c:pt idx="245">
                  <c:v>1.9900000095367432</c:v>
                </c:pt>
                <c:pt idx="246">
                  <c:v>1.9900000095367432</c:v>
                </c:pt>
                <c:pt idx="247">
                  <c:v>1.9900000095367432</c:v>
                </c:pt>
                <c:pt idx="248">
                  <c:v>1.9900000095367432</c:v>
                </c:pt>
                <c:pt idx="249">
                  <c:v>1.9900000095367432</c:v>
                </c:pt>
                <c:pt idx="250">
                  <c:v>1.9900000095367432</c:v>
                </c:pt>
                <c:pt idx="251">
                  <c:v>1.9900000095367432</c:v>
                </c:pt>
                <c:pt idx="252">
                  <c:v>1.9900000095367432</c:v>
                </c:pt>
                <c:pt idx="253">
                  <c:v>1.9900000095367432</c:v>
                </c:pt>
                <c:pt idx="254">
                  <c:v>1.9900000095367432</c:v>
                </c:pt>
                <c:pt idx="255">
                  <c:v>1.9900000095367432</c:v>
                </c:pt>
                <c:pt idx="256">
                  <c:v>1.9900000095367432</c:v>
                </c:pt>
                <c:pt idx="257">
                  <c:v>1.9900000095367432</c:v>
                </c:pt>
                <c:pt idx="258">
                  <c:v>1.9900000095367432</c:v>
                </c:pt>
                <c:pt idx="275">
                  <c:v>1.9900000095367432</c:v>
                </c:pt>
                <c:pt idx="276">
                  <c:v>1.5</c:v>
                </c:pt>
                <c:pt idx="277">
                  <c:v>1.9900000095367432</c:v>
                </c:pt>
                <c:pt idx="278">
                  <c:v>1.9900000095367432</c:v>
                </c:pt>
                <c:pt idx="279">
                  <c:v>1.9900000095367432</c:v>
                </c:pt>
                <c:pt idx="280">
                  <c:v>1.5</c:v>
                </c:pt>
                <c:pt idx="283">
                  <c:v>1.0800000429153442</c:v>
                </c:pt>
                <c:pt idx="284">
                  <c:v>1.9900000095367432</c:v>
                </c:pt>
                <c:pt idx="285">
                  <c:v>1.9900000095367432</c:v>
                </c:pt>
                <c:pt idx="286">
                  <c:v>1.9900000095367432</c:v>
                </c:pt>
                <c:pt idx="287">
                  <c:v>1.9900000095367432</c:v>
                </c:pt>
                <c:pt idx="288">
                  <c:v>1.9900000095367432</c:v>
                </c:pt>
                <c:pt idx="289">
                  <c:v>1.9900000095367432</c:v>
                </c:pt>
                <c:pt idx="290">
                  <c:v>1.9900000095367432</c:v>
                </c:pt>
                <c:pt idx="291">
                  <c:v>1.9900000095367432</c:v>
                </c:pt>
                <c:pt idx="292">
                  <c:v>1.75</c:v>
                </c:pt>
                <c:pt idx="293">
                  <c:v>1.9900000095367432</c:v>
                </c:pt>
                <c:pt idx="294">
                  <c:v>1.9900000095367432</c:v>
                </c:pt>
                <c:pt idx="295">
                  <c:v>1.9900000095367432</c:v>
                </c:pt>
                <c:pt idx="296">
                  <c:v>1.9900000095367432</c:v>
                </c:pt>
                <c:pt idx="297">
                  <c:v>1.9900000095367432</c:v>
                </c:pt>
                <c:pt idx="298">
                  <c:v>1.9900000095367432</c:v>
                </c:pt>
                <c:pt idx="299">
                  <c:v>1.9900000095367432</c:v>
                </c:pt>
                <c:pt idx="300">
                  <c:v>1.4900000095367432</c:v>
                </c:pt>
                <c:pt idx="301">
                  <c:v>1.9900000095367432</c:v>
                </c:pt>
                <c:pt idx="302">
                  <c:v>1.9900000095367432</c:v>
                </c:pt>
                <c:pt idx="303">
                  <c:v>1.9900000095367432</c:v>
                </c:pt>
                <c:pt idx="304">
                  <c:v>1.9900000095367432</c:v>
                </c:pt>
                <c:pt idx="305">
                  <c:v>1.9900000095367432</c:v>
                </c:pt>
                <c:pt idx="306">
                  <c:v>1.9900000095367432</c:v>
                </c:pt>
                <c:pt idx="307">
                  <c:v>1.9900000095367432</c:v>
                </c:pt>
                <c:pt idx="308">
                  <c:v>1.9900000095367432</c:v>
                </c:pt>
                <c:pt idx="309">
                  <c:v>1.9900000095367432</c:v>
                </c:pt>
                <c:pt idx="310">
                  <c:v>1.9900000095367432</c:v>
                </c:pt>
                <c:pt idx="311">
                  <c:v>1.9900000095367432</c:v>
                </c:pt>
                <c:pt idx="312">
                  <c:v>1.9900000095367432</c:v>
                </c:pt>
                <c:pt idx="313">
                  <c:v>1.6599999666213989</c:v>
                </c:pt>
                <c:pt idx="314">
                  <c:v>1.9099999666213989</c:v>
                </c:pt>
                <c:pt idx="315">
                  <c:v>1.6699999570846558</c:v>
                </c:pt>
                <c:pt idx="316">
                  <c:v>1.7100000381469727</c:v>
                </c:pt>
                <c:pt idx="317">
                  <c:v>1.9900000095367432</c:v>
                </c:pt>
                <c:pt idx="318">
                  <c:v>1.9900000095367432</c:v>
                </c:pt>
                <c:pt idx="319">
                  <c:v>1.9900000095367432</c:v>
                </c:pt>
                <c:pt idx="320">
                  <c:v>1.9900000095367432</c:v>
                </c:pt>
                <c:pt idx="321">
                  <c:v>1.9900000095367432</c:v>
                </c:pt>
                <c:pt idx="322">
                  <c:v>1.9900000095367432</c:v>
                </c:pt>
                <c:pt idx="323">
                  <c:v>2.059999942779541</c:v>
                </c:pt>
                <c:pt idx="324">
                  <c:v>2.190000057220459</c:v>
                </c:pt>
                <c:pt idx="325">
                  <c:v>2.190000057220459</c:v>
                </c:pt>
                <c:pt idx="326">
                  <c:v>2.190000057220459</c:v>
                </c:pt>
                <c:pt idx="327">
                  <c:v>1.5</c:v>
                </c:pt>
                <c:pt idx="328">
                  <c:v>2.1700000762939453</c:v>
                </c:pt>
                <c:pt idx="329">
                  <c:v>2.190000057220459</c:v>
                </c:pt>
                <c:pt idx="330">
                  <c:v>2.190000057220459</c:v>
                </c:pt>
                <c:pt idx="331">
                  <c:v>2.190000057220459</c:v>
                </c:pt>
                <c:pt idx="332">
                  <c:v>1.5</c:v>
                </c:pt>
                <c:pt idx="333">
                  <c:v>2.1600000858306885</c:v>
                </c:pt>
                <c:pt idx="334">
                  <c:v>2.190000057220459</c:v>
                </c:pt>
                <c:pt idx="335">
                  <c:v>2</c:v>
                </c:pt>
                <c:pt idx="336">
                  <c:v>2.190000057220459</c:v>
                </c:pt>
                <c:pt idx="337">
                  <c:v>2.190000057220459</c:v>
                </c:pt>
                <c:pt idx="338">
                  <c:v>2.190000057220459</c:v>
                </c:pt>
                <c:pt idx="339">
                  <c:v>2.190000057220459</c:v>
                </c:pt>
                <c:pt idx="340">
                  <c:v>2.190000057220459</c:v>
                </c:pt>
                <c:pt idx="341">
                  <c:v>2.190000057220459</c:v>
                </c:pt>
                <c:pt idx="342">
                  <c:v>2.190000057220459</c:v>
                </c:pt>
                <c:pt idx="343">
                  <c:v>2.190000057220459</c:v>
                </c:pt>
                <c:pt idx="344">
                  <c:v>2.190000057220459</c:v>
                </c:pt>
                <c:pt idx="345">
                  <c:v>2.190000057220459</c:v>
                </c:pt>
                <c:pt idx="346">
                  <c:v>1.6699999570846558</c:v>
                </c:pt>
                <c:pt idx="347">
                  <c:v>2.1700000762939453</c:v>
                </c:pt>
                <c:pt idx="348">
                  <c:v>2.190000057220459</c:v>
                </c:pt>
                <c:pt idx="349">
                  <c:v>2.190000057220459</c:v>
                </c:pt>
                <c:pt idx="350">
                  <c:v>2.190000057220459</c:v>
                </c:pt>
                <c:pt idx="351">
                  <c:v>2.190000057220459</c:v>
                </c:pt>
                <c:pt idx="352">
                  <c:v>2.190000057220459</c:v>
                </c:pt>
                <c:pt idx="353">
                  <c:v>2.190000057220459</c:v>
                </c:pt>
                <c:pt idx="354">
                  <c:v>2.190000057220459</c:v>
                </c:pt>
                <c:pt idx="355">
                  <c:v>2.190000057220459</c:v>
                </c:pt>
                <c:pt idx="356">
                  <c:v>2.190000057220459</c:v>
                </c:pt>
                <c:pt idx="357">
                  <c:v>2.190000057220459</c:v>
                </c:pt>
                <c:pt idx="358">
                  <c:v>2.190000057220459</c:v>
                </c:pt>
                <c:pt idx="359">
                  <c:v>2.190000057220459</c:v>
                </c:pt>
                <c:pt idx="360">
                  <c:v>2.2200000286102295</c:v>
                </c:pt>
                <c:pt idx="361">
                  <c:v>2.2899999618530273</c:v>
                </c:pt>
                <c:pt idx="362">
                  <c:v>2.2899999618530273</c:v>
                </c:pt>
                <c:pt idx="363">
                  <c:v>2.2899999618530273</c:v>
                </c:pt>
                <c:pt idx="364">
                  <c:v>1.75</c:v>
                </c:pt>
                <c:pt idx="365">
                  <c:v>2.2899999618530273</c:v>
                </c:pt>
                <c:pt idx="366">
                  <c:v>2.2899999618530273</c:v>
                </c:pt>
                <c:pt idx="367">
                  <c:v>2.2899999618530273</c:v>
                </c:pt>
                <c:pt idx="368">
                  <c:v>2.2899999618530273</c:v>
                </c:pt>
                <c:pt idx="369">
                  <c:v>1.7100000381469727</c:v>
                </c:pt>
                <c:pt idx="370">
                  <c:v>2.2899999618530273</c:v>
                </c:pt>
                <c:pt idx="371">
                  <c:v>2.2899999618530273</c:v>
                </c:pt>
                <c:pt idx="372">
                  <c:v>2.2899999618530273</c:v>
                </c:pt>
                <c:pt idx="373">
                  <c:v>2.2899999618530273</c:v>
                </c:pt>
                <c:pt idx="374">
                  <c:v>2.2899999618530273</c:v>
                </c:pt>
                <c:pt idx="375">
                  <c:v>2.2899999618530273</c:v>
                </c:pt>
                <c:pt idx="376">
                  <c:v>2.2899999618530273</c:v>
                </c:pt>
                <c:pt idx="377">
                  <c:v>2.2899999618530273</c:v>
                </c:pt>
                <c:pt idx="378">
                  <c:v>2.2899999618530273</c:v>
                </c:pt>
                <c:pt idx="379">
                  <c:v>2.2899999618530273</c:v>
                </c:pt>
                <c:pt idx="380">
                  <c:v>1.7899999618530273</c:v>
                </c:pt>
                <c:pt idx="381">
                  <c:v>2.2100000381469727</c:v>
                </c:pt>
                <c:pt idx="382">
                  <c:v>2.2899999618530273</c:v>
                </c:pt>
                <c:pt idx="383">
                  <c:v>1.9900000095367432</c:v>
                </c:pt>
                <c:pt idx="384">
                  <c:v>1.9900000095367432</c:v>
                </c:pt>
                <c:pt idx="385">
                  <c:v>1.9900000095367432</c:v>
                </c:pt>
                <c:pt idx="386">
                  <c:v>2.2799999713897705</c:v>
                </c:pt>
                <c:pt idx="387">
                  <c:v>2.2899999618530273</c:v>
                </c:pt>
                <c:pt idx="388">
                  <c:v>2.2899999618530273</c:v>
                </c:pt>
                <c:pt idx="389">
                  <c:v>2.2899999618530273</c:v>
                </c:pt>
                <c:pt idx="390">
                  <c:v>2.2899999618530273</c:v>
                </c:pt>
                <c:pt idx="391">
                  <c:v>2.2899999618530273</c:v>
                </c:pt>
                <c:pt idx="392">
                  <c:v>2.2899999618530273</c:v>
                </c:pt>
                <c:pt idx="393">
                  <c:v>2.2899999618530273</c:v>
                </c:pt>
                <c:pt idx="394">
                  <c:v>2.2899999618530273</c:v>
                </c:pt>
                <c:pt idx="395">
                  <c:v>2.2899999618530273</c:v>
                </c:pt>
                <c:pt idx="396">
                  <c:v>2.2899999618530273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9-4813-B99E-412857DB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11712"/>
        <c:axId val="112613248"/>
      </c:lineChart>
      <c:dateAx>
        <c:axId val="112611712"/>
        <c:scaling>
          <c:orientation val="minMax"/>
          <c:min val="32509"/>
        </c:scaling>
        <c:delete val="0"/>
        <c:axPos val="b"/>
        <c:numFmt formatCode="yyyy" sourceLinked="0"/>
        <c:majorTickMark val="out"/>
        <c:minorTickMark val="none"/>
        <c:tickLblPos val="nextTo"/>
        <c:crossAx val="112613248"/>
        <c:crosses val="autoZero"/>
        <c:auto val="1"/>
        <c:lblOffset val="100"/>
        <c:baseTimeUnit val="days"/>
        <c:majorUnit val="12"/>
        <c:majorTimeUnit val="months"/>
      </c:dateAx>
      <c:valAx>
        <c:axId val="112613248"/>
        <c:scaling>
          <c:orientation val="minMax"/>
          <c:min val="0.5"/>
        </c:scaling>
        <c:delete val="0"/>
        <c:axPos val="l"/>
        <c:numFmt formatCode="#,##0.0" sourceLinked="0"/>
        <c:majorTickMark val="out"/>
        <c:minorTickMark val="none"/>
        <c:tickLblPos val="nextTo"/>
        <c:crossAx val="112611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2376521116679E-2"/>
          <c:y val="4.0677220034995624E-2"/>
          <c:w val="0.87920882048834803"/>
          <c:h val="0.86587352362204728"/>
        </c:manualLayout>
      </c:layout>
      <c:lineChart>
        <c:grouping val="standard"/>
        <c:varyColors val="0"/>
        <c:ser>
          <c:idx val="0"/>
          <c:order val="0"/>
          <c:tx>
            <c:v>United States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8'!$A$72:$A$116</c:f>
              <c:numCache>
                <c:formatCode>General</c:formatCode>
                <c:ptCount val="45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</c:numCache>
            </c:numRef>
          </c:cat>
          <c:val>
            <c:numRef>
              <c:f>'Figure 8'!$C$72:$C$116</c:f>
              <c:numCache>
                <c:formatCode>0.0</c:formatCode>
                <c:ptCount val="45"/>
                <c:pt idx="0">
                  <c:v>130.81695966907964</c:v>
                </c:pt>
                <c:pt idx="1">
                  <c:v>122.44053774560497</c:v>
                </c:pt>
                <c:pt idx="2">
                  <c:v>122.44053774560497</c:v>
                </c:pt>
                <c:pt idx="3">
                  <c:v>119.95863495346433</c:v>
                </c:pt>
                <c:pt idx="4">
                  <c:v>114.16752843846949</c:v>
                </c:pt>
                <c:pt idx="5">
                  <c:v>110.03102378490178</c:v>
                </c:pt>
                <c:pt idx="6">
                  <c:v>107.44570837642193</c:v>
                </c:pt>
                <c:pt idx="7">
                  <c:v>104.96380558428129</c:v>
                </c:pt>
                <c:pt idx="8">
                  <c:v>100</c:v>
                </c:pt>
                <c:pt idx="9">
                  <c:v>100</c:v>
                </c:pt>
                <c:pt idx="10">
                  <c:v>102.48190279214064</c:v>
                </c:pt>
                <c:pt idx="11">
                  <c:v>102.48190279214064</c:v>
                </c:pt>
                <c:pt idx="12">
                  <c:v>102.48190279214064</c:v>
                </c:pt>
                <c:pt idx="13">
                  <c:v>100.41365046535677</c:v>
                </c:pt>
                <c:pt idx="14">
                  <c:v>98.345398138572904</c:v>
                </c:pt>
                <c:pt idx="15">
                  <c:v>96.380558428128239</c:v>
                </c:pt>
                <c:pt idx="16">
                  <c:v>94.312306101344362</c:v>
                </c:pt>
                <c:pt idx="17">
                  <c:v>95.346432264736308</c:v>
                </c:pt>
                <c:pt idx="18">
                  <c:v>95.346432264736308</c:v>
                </c:pt>
                <c:pt idx="19">
                  <c:v>92.244053774560498</c:v>
                </c:pt>
                <c:pt idx="20">
                  <c:v>91.209927611168567</c:v>
                </c:pt>
                <c:pt idx="21">
                  <c:v>91.209927611168567</c:v>
                </c:pt>
                <c:pt idx="22">
                  <c:v>91.209927611168567</c:v>
                </c:pt>
                <c:pt idx="23">
                  <c:v>90.175801447776635</c:v>
                </c:pt>
                <c:pt idx="24">
                  <c:v>86.246122026887278</c:v>
                </c:pt>
                <c:pt idx="25">
                  <c:v>84.177869700103415</c:v>
                </c:pt>
                <c:pt idx="26">
                  <c:v>84.177869700103415</c:v>
                </c:pt>
                <c:pt idx="27">
                  <c:v>83.143743536711469</c:v>
                </c:pt>
                <c:pt idx="28">
                  <c:v>83.143743536711469</c:v>
                </c:pt>
                <c:pt idx="29">
                  <c:v>83.143743536711469</c:v>
                </c:pt>
                <c:pt idx="30">
                  <c:v>84.177869700103415</c:v>
                </c:pt>
                <c:pt idx="31">
                  <c:v>85.211995863495346</c:v>
                </c:pt>
                <c:pt idx="32">
                  <c:v>86.246122026887278</c:v>
                </c:pt>
                <c:pt idx="33">
                  <c:v>88.210961737331957</c:v>
                </c:pt>
                <c:pt idx="34">
                  <c:v>89.245087900723902</c:v>
                </c:pt>
                <c:pt idx="35">
                  <c:v>88.210961737331957</c:v>
                </c:pt>
                <c:pt idx="36">
                  <c:v>90.175801447776635</c:v>
                </c:pt>
                <c:pt idx="37">
                  <c:v>94.208893485005163</c:v>
                </c:pt>
                <c:pt idx="38">
                  <c:v>92.244053774560498</c:v>
                </c:pt>
                <c:pt idx="39">
                  <c:v>91.209927611168567</c:v>
                </c:pt>
                <c:pt idx="40">
                  <c:v>95.243019648397109</c:v>
                </c:pt>
                <c:pt idx="41">
                  <c:v>95.243019648397109</c:v>
                </c:pt>
                <c:pt idx="42">
                  <c:v>97.207859358841787</c:v>
                </c:pt>
                <c:pt idx="43">
                  <c:v>99.276111685625651</c:v>
                </c:pt>
                <c:pt idx="44">
                  <c:v>100.20682523267838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1-44A8-98BF-1AA541E0F345}"/>
            </c:ext>
          </c:extLst>
        </c:ser>
        <c:ser>
          <c:idx val="1"/>
          <c:order val="1"/>
          <c:tx>
            <c:v>Britain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8'!$E$72:$E$115</c:f>
              <c:numCache>
                <c:formatCode>0.0</c:formatCode>
                <c:ptCount val="44"/>
                <c:pt idx="0">
                  <c:v>106.19834710743802</c:v>
                </c:pt>
                <c:pt idx="1">
                  <c:v>109.19421487603307</c:v>
                </c:pt>
                <c:pt idx="2">
                  <c:v>113.84297520661157</c:v>
                </c:pt>
                <c:pt idx="3">
                  <c:v>114.6694214876033</c:v>
                </c:pt>
                <c:pt idx="4">
                  <c:v>109.50413223140498</c:v>
                </c:pt>
                <c:pt idx="5">
                  <c:v>107.85123966942149</c:v>
                </c:pt>
                <c:pt idx="6">
                  <c:v>108.05785123966942</c:v>
                </c:pt>
                <c:pt idx="7">
                  <c:v>107.95454545454548</c:v>
                </c:pt>
                <c:pt idx="8">
                  <c:v>104.75206611570252</c:v>
                </c:pt>
                <c:pt idx="9">
                  <c:v>100</c:v>
                </c:pt>
                <c:pt idx="10">
                  <c:v>102.06611570247937</c:v>
                </c:pt>
                <c:pt idx="11">
                  <c:v>100.7231404958678</c:v>
                </c:pt>
                <c:pt idx="12">
                  <c:v>100.92975206611573</c:v>
                </c:pt>
                <c:pt idx="13">
                  <c:v>100.9297520661157</c:v>
                </c:pt>
                <c:pt idx="14">
                  <c:v>97.520661157024819</c:v>
                </c:pt>
                <c:pt idx="15">
                  <c:v>94.111570247933898</c:v>
                </c:pt>
                <c:pt idx="16">
                  <c:v>93.28512396694218</c:v>
                </c:pt>
                <c:pt idx="17">
                  <c:v>91.42561983471073</c:v>
                </c:pt>
                <c:pt idx="18">
                  <c:v>91.219008264462829</c:v>
                </c:pt>
                <c:pt idx="19">
                  <c:v>91.942148760330582</c:v>
                </c:pt>
                <c:pt idx="20">
                  <c:v>92.355371900826455</c:v>
                </c:pt>
                <c:pt idx="21">
                  <c:v>93.078512396694236</c:v>
                </c:pt>
                <c:pt idx="22">
                  <c:v>93.491735537190095</c:v>
                </c:pt>
                <c:pt idx="23">
                  <c:v>91.632231404958702</c:v>
                </c:pt>
                <c:pt idx="24">
                  <c:v>89.256198347107443</c:v>
                </c:pt>
                <c:pt idx="25">
                  <c:v>88.016528925619852</c:v>
                </c:pt>
                <c:pt idx="26">
                  <c:v>87.809917355371908</c:v>
                </c:pt>
                <c:pt idx="27">
                  <c:v>89.566115702479337</c:v>
                </c:pt>
                <c:pt idx="28">
                  <c:v>91.219008264462829</c:v>
                </c:pt>
                <c:pt idx="29">
                  <c:v>90.289256198347118</c:v>
                </c:pt>
                <c:pt idx="30">
                  <c:v>93.904958677685983</c:v>
                </c:pt>
                <c:pt idx="31">
                  <c:v>93.595041322314074</c:v>
                </c:pt>
                <c:pt idx="32">
                  <c:v>93.595041322314103</c:v>
                </c:pt>
                <c:pt idx="33">
                  <c:v>94.628099173553736</c:v>
                </c:pt>
                <c:pt idx="34">
                  <c:v>94.318181818181841</c:v>
                </c:pt>
                <c:pt idx="35">
                  <c:v>94.628099173553736</c:v>
                </c:pt>
                <c:pt idx="36">
                  <c:v>94.524793388429757</c:v>
                </c:pt>
                <c:pt idx="37">
                  <c:v>96.07438016528927</c:v>
                </c:pt>
                <c:pt idx="38">
                  <c:v>97.314049586776889</c:v>
                </c:pt>
                <c:pt idx="39">
                  <c:v>97.52066115702479</c:v>
                </c:pt>
                <c:pt idx="40">
                  <c:v>99.586776859504184</c:v>
                </c:pt>
                <c:pt idx="41">
                  <c:v>99.793388429752085</c:v>
                </c:pt>
                <c:pt idx="42">
                  <c:v>102.68595041322315</c:v>
                </c:pt>
                <c:pt idx="43">
                  <c:v>103.30578512396697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1-44A8-98BF-1AA541E0F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932264"/>
        <c:axId val="338933904"/>
      </c:lineChart>
      <c:catAx>
        <c:axId val="33893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933904"/>
        <c:crosses val="autoZero"/>
        <c:auto val="1"/>
        <c:lblAlgn val="ctr"/>
        <c:lblOffset val="100"/>
        <c:tickLblSkip val="5"/>
        <c:noMultiLvlLbl val="0"/>
      </c:catAx>
      <c:valAx>
        <c:axId val="338933904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93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671637636204568"/>
          <c:y val="9.9667814960629916E-2"/>
          <c:w val="0.22793008828441899"/>
          <c:h val="0.13399770341207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60439036029586E-2"/>
          <c:y val="4.3650793650793648E-2"/>
          <c:w val="0.90596178318619258"/>
          <c:h val="0.86478815148106492"/>
        </c:manualLayout>
      </c:layout>
      <c:lineChart>
        <c:grouping val="standard"/>
        <c:varyColors val="0"/>
        <c:ser>
          <c:idx val="0"/>
          <c:order val="0"/>
          <c:tx>
            <c:v>Log M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2'!$A$2:$A$27</c:f>
              <c:numCache>
                <c:formatCode>General</c:formatCode>
                <c:ptCount val="2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</c:numCache>
            </c:numRef>
          </c:cat>
          <c:val>
            <c:numRef>
              <c:f>'Figure 2'!$B$2:$B$27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5-41D3-A9C6-85EB17ACFA55}"/>
            </c:ext>
          </c:extLst>
        </c:ser>
        <c:ser>
          <c:idx val="1"/>
          <c:order val="1"/>
          <c:tx>
            <c:v>Log P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2'!$A$2:$A$27</c:f>
              <c:numCache>
                <c:formatCode>General</c:formatCode>
                <c:ptCount val="2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</c:numCache>
            </c:numRef>
          </c:cat>
          <c:val>
            <c:numRef>
              <c:f>'Figure 2'!$C$2:$C$27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0.15</c:v>
                </c:pt>
                <c:pt idx="7">
                  <c:v>0.27749999999999997</c:v>
                </c:pt>
                <c:pt idx="8">
                  <c:v>0.38587499999999997</c:v>
                </c:pt>
                <c:pt idx="9">
                  <c:v>0.47799375</c:v>
                </c:pt>
                <c:pt idx="10">
                  <c:v>0.5562946875</c:v>
                </c:pt>
                <c:pt idx="11">
                  <c:v>0.62285048437500001</c:v>
                </c:pt>
                <c:pt idx="12">
                  <c:v>0.67942291171875002</c:v>
                </c:pt>
                <c:pt idx="13">
                  <c:v>0.72750947496093754</c:v>
                </c:pt>
                <c:pt idx="14">
                  <c:v>0.76838305371679694</c:v>
                </c:pt>
                <c:pt idx="15">
                  <c:v>0.80312559565927744</c:v>
                </c:pt>
                <c:pt idx="16">
                  <c:v>0.83265675631038583</c:v>
                </c:pt>
                <c:pt idx="17">
                  <c:v>0.85775824286382796</c:v>
                </c:pt>
                <c:pt idx="18">
                  <c:v>0.8790945064342538</c:v>
                </c:pt>
                <c:pt idx="19">
                  <c:v>0.89723033046911571</c:v>
                </c:pt>
                <c:pt idx="20">
                  <c:v>0.91264578089874837</c:v>
                </c:pt>
                <c:pt idx="21">
                  <c:v>0.92574891376393609</c:v>
                </c:pt>
                <c:pt idx="22">
                  <c:v>0.93688657669934572</c:v>
                </c:pt>
                <c:pt idx="23">
                  <c:v>0.94635359019444387</c:v>
                </c:pt>
                <c:pt idx="24">
                  <c:v>0.95440055166527726</c:v>
                </c:pt>
                <c:pt idx="25">
                  <c:v>0.96124046891548565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5-41D3-A9C6-85EB17ACFA55}"/>
            </c:ext>
          </c:extLst>
        </c:ser>
        <c:ser>
          <c:idx val="2"/>
          <c:order val="2"/>
          <c:tx>
            <c:v>Log Y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2'!$A$2:$A$27</c:f>
              <c:numCache>
                <c:formatCode>General</c:formatCode>
                <c:ptCount val="2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</c:numCache>
            </c:numRef>
          </c:cat>
          <c:val>
            <c:numRef>
              <c:f>'Figure 2'!$D$2:$D$27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0.85</c:v>
                </c:pt>
                <c:pt idx="7">
                  <c:v>0.72250000000000003</c:v>
                </c:pt>
                <c:pt idx="8">
                  <c:v>0.61412500000000003</c:v>
                </c:pt>
                <c:pt idx="9">
                  <c:v>0.52200625</c:v>
                </c:pt>
                <c:pt idx="10">
                  <c:v>0.4437053125</c:v>
                </c:pt>
                <c:pt idx="11">
                  <c:v>0.37714951562499999</c:v>
                </c:pt>
                <c:pt idx="12">
                  <c:v>0.32057708828124998</c:v>
                </c:pt>
                <c:pt idx="13">
                  <c:v>0.27249052503906246</c:v>
                </c:pt>
                <c:pt idx="14">
                  <c:v>0.23161694628320306</c:v>
                </c:pt>
                <c:pt idx="15">
                  <c:v>0.19687440434072256</c:v>
                </c:pt>
                <c:pt idx="16">
                  <c:v>0.16734324368961417</c:v>
                </c:pt>
                <c:pt idx="17">
                  <c:v>0.14224175713617204</c:v>
                </c:pt>
                <c:pt idx="18">
                  <c:v>0.1209054935657462</c:v>
                </c:pt>
                <c:pt idx="19">
                  <c:v>0.10276966953088429</c:v>
                </c:pt>
                <c:pt idx="20">
                  <c:v>8.7354219101251629E-2</c:v>
                </c:pt>
                <c:pt idx="21">
                  <c:v>7.4251086236063912E-2</c:v>
                </c:pt>
                <c:pt idx="22">
                  <c:v>6.3113423300654281E-2</c:v>
                </c:pt>
                <c:pt idx="23">
                  <c:v>5.3646409805556128E-2</c:v>
                </c:pt>
                <c:pt idx="24">
                  <c:v>4.5599448334722736E-2</c:v>
                </c:pt>
                <c:pt idx="25">
                  <c:v>3.8759531084514354E-2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5-41D3-A9C6-85EB17ACF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161536"/>
        <c:axId val="350164160"/>
      </c:lineChart>
      <c:catAx>
        <c:axId val="3501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164160"/>
        <c:crosses val="autoZero"/>
        <c:auto val="1"/>
        <c:lblAlgn val="ctr"/>
        <c:lblOffset val="100"/>
        <c:noMultiLvlLbl val="0"/>
      </c:catAx>
      <c:valAx>
        <c:axId val="350164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16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375447387258415"/>
          <c:y val="0.52033683289588806"/>
          <c:w val="0.27663246639624595"/>
          <c:h val="0.18601237345331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3'!$A$5:$A$69</c:f>
              <c:numCache>
                <c:formatCode>General</c:formatCode>
                <c:ptCount val="65"/>
                <c:pt idx="0">
                  <c:v>1260</c:v>
                </c:pt>
                <c:pt idx="1">
                  <c:v>1270</c:v>
                </c:pt>
                <c:pt idx="2">
                  <c:v>1280</c:v>
                </c:pt>
                <c:pt idx="3">
                  <c:v>1290</c:v>
                </c:pt>
                <c:pt idx="4">
                  <c:v>1300</c:v>
                </c:pt>
                <c:pt idx="5">
                  <c:v>1310</c:v>
                </c:pt>
                <c:pt idx="6">
                  <c:v>1320</c:v>
                </c:pt>
                <c:pt idx="7">
                  <c:v>1330</c:v>
                </c:pt>
                <c:pt idx="8">
                  <c:v>1340</c:v>
                </c:pt>
                <c:pt idx="9">
                  <c:v>1350</c:v>
                </c:pt>
                <c:pt idx="10">
                  <c:v>1360</c:v>
                </c:pt>
                <c:pt idx="11">
                  <c:v>1370</c:v>
                </c:pt>
                <c:pt idx="12">
                  <c:v>1380</c:v>
                </c:pt>
                <c:pt idx="13">
                  <c:v>1390</c:v>
                </c:pt>
                <c:pt idx="14">
                  <c:v>1400</c:v>
                </c:pt>
                <c:pt idx="15">
                  <c:v>1410</c:v>
                </c:pt>
                <c:pt idx="16">
                  <c:v>1420</c:v>
                </c:pt>
                <c:pt idx="17">
                  <c:v>1430</c:v>
                </c:pt>
                <c:pt idx="18">
                  <c:v>1440</c:v>
                </c:pt>
                <c:pt idx="19">
                  <c:v>1450</c:v>
                </c:pt>
                <c:pt idx="20">
                  <c:v>1460</c:v>
                </c:pt>
                <c:pt idx="21">
                  <c:v>1470</c:v>
                </c:pt>
                <c:pt idx="22">
                  <c:v>1480</c:v>
                </c:pt>
                <c:pt idx="23">
                  <c:v>1490</c:v>
                </c:pt>
                <c:pt idx="24">
                  <c:v>1500</c:v>
                </c:pt>
                <c:pt idx="25">
                  <c:v>1510</c:v>
                </c:pt>
                <c:pt idx="26">
                  <c:v>1520</c:v>
                </c:pt>
                <c:pt idx="27">
                  <c:v>1530</c:v>
                </c:pt>
                <c:pt idx="28">
                  <c:v>1540</c:v>
                </c:pt>
                <c:pt idx="29">
                  <c:v>1550</c:v>
                </c:pt>
                <c:pt idx="30">
                  <c:v>1560</c:v>
                </c:pt>
                <c:pt idx="31">
                  <c:v>1570</c:v>
                </c:pt>
                <c:pt idx="32">
                  <c:v>1580</c:v>
                </c:pt>
                <c:pt idx="33">
                  <c:v>1590</c:v>
                </c:pt>
                <c:pt idx="34">
                  <c:v>1600</c:v>
                </c:pt>
                <c:pt idx="35">
                  <c:v>1610</c:v>
                </c:pt>
                <c:pt idx="36">
                  <c:v>1620</c:v>
                </c:pt>
                <c:pt idx="37">
                  <c:v>1630</c:v>
                </c:pt>
                <c:pt idx="38">
                  <c:v>1640</c:v>
                </c:pt>
                <c:pt idx="39">
                  <c:v>1650</c:v>
                </c:pt>
                <c:pt idx="40">
                  <c:v>1660</c:v>
                </c:pt>
                <c:pt idx="41">
                  <c:v>1670</c:v>
                </c:pt>
                <c:pt idx="42">
                  <c:v>1680</c:v>
                </c:pt>
                <c:pt idx="43">
                  <c:v>1690</c:v>
                </c:pt>
                <c:pt idx="44">
                  <c:v>1700</c:v>
                </c:pt>
                <c:pt idx="45">
                  <c:v>1710</c:v>
                </c:pt>
                <c:pt idx="46">
                  <c:v>1720</c:v>
                </c:pt>
                <c:pt idx="47">
                  <c:v>1730</c:v>
                </c:pt>
                <c:pt idx="48">
                  <c:v>1740</c:v>
                </c:pt>
                <c:pt idx="49">
                  <c:v>1750</c:v>
                </c:pt>
                <c:pt idx="50">
                  <c:v>1760</c:v>
                </c:pt>
                <c:pt idx="51">
                  <c:v>1770</c:v>
                </c:pt>
                <c:pt idx="52">
                  <c:v>1780</c:v>
                </c:pt>
                <c:pt idx="53">
                  <c:v>1790</c:v>
                </c:pt>
                <c:pt idx="54">
                  <c:v>1800</c:v>
                </c:pt>
                <c:pt idx="55">
                  <c:v>1810</c:v>
                </c:pt>
                <c:pt idx="56">
                  <c:v>1820</c:v>
                </c:pt>
                <c:pt idx="57">
                  <c:v>1830</c:v>
                </c:pt>
                <c:pt idx="58">
                  <c:v>1840</c:v>
                </c:pt>
                <c:pt idx="59">
                  <c:v>1850</c:v>
                </c:pt>
                <c:pt idx="60">
                  <c:v>1860</c:v>
                </c:pt>
                <c:pt idx="61">
                  <c:v>1870</c:v>
                </c:pt>
                <c:pt idx="62">
                  <c:v>1880</c:v>
                </c:pt>
                <c:pt idx="63">
                  <c:v>1890</c:v>
                </c:pt>
                <c:pt idx="64">
                  <c:v>1900</c:v>
                </c:pt>
              </c:numCache>
            </c:numRef>
          </c:cat>
          <c:val>
            <c:numRef>
              <c:f>'Figure 3'!$J$5:$J$69</c:f>
              <c:numCache>
                <c:formatCode>General</c:formatCode>
                <c:ptCount val="65"/>
                <c:pt idx="0">
                  <c:v>147.88386077149772</c:v>
                </c:pt>
                <c:pt idx="1">
                  <c:v>161.26441886212393</c:v>
                </c:pt>
                <c:pt idx="2">
                  <c:v>150.61577298530196</c:v>
                </c:pt>
                <c:pt idx="3">
                  <c:v>165.6968882738303</c:v>
                </c:pt>
                <c:pt idx="4">
                  <c:v>168.21254341695183</c:v>
                </c:pt>
                <c:pt idx="5">
                  <c:v>209.2266155524627</c:v>
                </c:pt>
                <c:pt idx="6">
                  <c:v>192.01552941196022</c:v>
                </c:pt>
                <c:pt idx="7">
                  <c:v>168.52637833465033</c:v>
                </c:pt>
                <c:pt idx="8">
                  <c:v>143.61187633458783</c:v>
                </c:pt>
                <c:pt idx="9">
                  <c:v>157.8819147644997</c:v>
                </c:pt>
                <c:pt idx="10">
                  <c:v>171.1191900690543</c:v>
                </c:pt>
                <c:pt idx="11">
                  <c:v>158.01111310384317</c:v>
                </c:pt>
                <c:pt idx="12">
                  <c:v>146.44085741712277</c:v>
                </c:pt>
                <c:pt idx="13">
                  <c:v>145.7160894261726</c:v>
                </c:pt>
                <c:pt idx="14">
                  <c:v>150.78209237017145</c:v>
                </c:pt>
                <c:pt idx="15">
                  <c:v>133.84456014785604</c:v>
                </c:pt>
                <c:pt idx="16">
                  <c:v>127.67871090815621</c:v>
                </c:pt>
                <c:pt idx="17">
                  <c:v>143.31127382478616</c:v>
                </c:pt>
                <c:pt idx="18">
                  <c:v>128.20405455488023</c:v>
                </c:pt>
                <c:pt idx="19">
                  <c:v>128.71609313746907</c:v>
                </c:pt>
                <c:pt idx="20">
                  <c:v>113.32350514530802</c:v>
                </c:pt>
                <c:pt idx="21">
                  <c:v>103.1274477066018</c:v>
                </c:pt>
                <c:pt idx="22">
                  <c:v>109.55691630121291</c:v>
                </c:pt>
                <c:pt idx="23">
                  <c:v>100</c:v>
                </c:pt>
                <c:pt idx="24">
                  <c:v>105.61899166210263</c:v>
                </c:pt>
                <c:pt idx="25">
                  <c:v>110.90456720151549</c:v>
                </c:pt>
                <c:pt idx="26">
                  <c:v>113.78258438783351</c:v>
                </c:pt>
                <c:pt idx="27">
                  <c:v>109.81782643859093</c:v>
                </c:pt>
                <c:pt idx="28">
                  <c:v>75.708985124511898</c:v>
                </c:pt>
                <c:pt idx="29">
                  <c:v>124.66539862623026</c:v>
                </c:pt>
                <c:pt idx="30">
                  <c:v>159.46907961523726</c:v>
                </c:pt>
                <c:pt idx="31">
                  <c:v>170.71563828350645</c:v>
                </c:pt>
                <c:pt idx="32">
                  <c:v>181.26845130746122</c:v>
                </c:pt>
                <c:pt idx="33">
                  <c:v>239.0911239969864</c:v>
                </c:pt>
                <c:pt idx="34">
                  <c:v>234.42015815269511</c:v>
                </c:pt>
                <c:pt idx="35">
                  <c:v>271.38797031151751</c:v>
                </c:pt>
                <c:pt idx="36">
                  <c:v>279.01625858552012</c:v>
                </c:pt>
                <c:pt idx="37">
                  <c:v>313.65793108841189</c:v>
                </c:pt>
                <c:pt idx="38">
                  <c:v>338.54635351989799</c:v>
                </c:pt>
                <c:pt idx="39">
                  <c:v>325.77445174416226</c:v>
                </c:pt>
                <c:pt idx="40">
                  <c:v>323.06973410014564</c:v>
                </c:pt>
                <c:pt idx="41">
                  <c:v>330.07336701329348</c:v>
                </c:pt>
                <c:pt idx="42">
                  <c:v>308.80082380820409</c:v>
                </c:pt>
                <c:pt idx="43">
                  <c:v>350.86443039252043</c:v>
                </c:pt>
                <c:pt idx="44">
                  <c:v>310.72761512492116</c:v>
                </c:pt>
                <c:pt idx="45">
                  <c:v>315.1510941306862</c:v>
                </c:pt>
                <c:pt idx="46">
                  <c:v>315.41975542888088</c:v>
                </c:pt>
                <c:pt idx="47">
                  <c:v>300.27825532216144</c:v>
                </c:pt>
                <c:pt idx="48">
                  <c:v>307.70787157448848</c:v>
                </c:pt>
                <c:pt idx="49">
                  <c:v>325.75057067989849</c:v>
                </c:pt>
                <c:pt idx="50">
                  <c:v>344.19632224315768</c:v>
                </c:pt>
                <c:pt idx="51">
                  <c:v>395.54801814533391</c:v>
                </c:pt>
                <c:pt idx="52">
                  <c:v>382.59028313174235</c:v>
                </c:pt>
                <c:pt idx="53">
                  <c:v>454.68185291028743</c:v>
                </c:pt>
                <c:pt idx="54">
                  <c:v>629.10907129399527</c:v>
                </c:pt>
                <c:pt idx="55">
                  <c:v>683.08174648838929</c:v>
                </c:pt>
                <c:pt idx="56">
                  <c:v>556.27973938081016</c:v>
                </c:pt>
                <c:pt idx="57">
                  <c:v>530.32044838937929</c:v>
                </c:pt>
                <c:pt idx="58">
                  <c:v>552.7990573582872</c:v>
                </c:pt>
                <c:pt idx="59">
                  <c:v>534.89186064828857</c:v>
                </c:pt>
                <c:pt idx="60">
                  <c:v>573.56485024661731</c:v>
                </c:pt>
                <c:pt idx="61">
                  <c:v>614.55854440985786</c:v>
                </c:pt>
                <c:pt idx="62">
                  <c:v>646.16279753380854</c:v>
                </c:pt>
                <c:pt idx="63">
                  <c:v>891.00668727251741</c:v>
                </c:pt>
                <c:pt idx="64">
                  <c:v>1150.3715201143482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D-470B-883A-0C83DD5323C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3'!$A$5:$A$69</c:f>
              <c:numCache>
                <c:formatCode>General</c:formatCode>
                <c:ptCount val="65"/>
                <c:pt idx="0">
                  <c:v>1260</c:v>
                </c:pt>
                <c:pt idx="1">
                  <c:v>1270</c:v>
                </c:pt>
                <c:pt idx="2">
                  <c:v>1280</c:v>
                </c:pt>
                <c:pt idx="3">
                  <c:v>1290</c:v>
                </c:pt>
                <c:pt idx="4">
                  <c:v>1300</c:v>
                </c:pt>
                <c:pt idx="5">
                  <c:v>1310</c:v>
                </c:pt>
                <c:pt idx="6">
                  <c:v>1320</c:v>
                </c:pt>
                <c:pt idx="7">
                  <c:v>1330</c:v>
                </c:pt>
                <c:pt idx="8">
                  <c:v>1340</c:v>
                </c:pt>
                <c:pt idx="9">
                  <c:v>1350</c:v>
                </c:pt>
                <c:pt idx="10">
                  <c:v>1360</c:v>
                </c:pt>
                <c:pt idx="11">
                  <c:v>1370</c:v>
                </c:pt>
                <c:pt idx="12">
                  <c:v>1380</c:v>
                </c:pt>
                <c:pt idx="13">
                  <c:v>1390</c:v>
                </c:pt>
                <c:pt idx="14">
                  <c:v>1400</c:v>
                </c:pt>
                <c:pt idx="15">
                  <c:v>1410</c:v>
                </c:pt>
                <c:pt idx="16">
                  <c:v>1420</c:v>
                </c:pt>
                <c:pt idx="17">
                  <c:v>1430</c:v>
                </c:pt>
                <c:pt idx="18">
                  <c:v>1440</c:v>
                </c:pt>
                <c:pt idx="19">
                  <c:v>1450</c:v>
                </c:pt>
                <c:pt idx="20">
                  <c:v>1460</c:v>
                </c:pt>
                <c:pt idx="21">
                  <c:v>1470</c:v>
                </c:pt>
                <c:pt idx="22">
                  <c:v>1480</c:v>
                </c:pt>
                <c:pt idx="23">
                  <c:v>1490</c:v>
                </c:pt>
                <c:pt idx="24">
                  <c:v>1500</c:v>
                </c:pt>
                <c:pt idx="25">
                  <c:v>1510</c:v>
                </c:pt>
                <c:pt idx="26">
                  <c:v>1520</c:v>
                </c:pt>
                <c:pt idx="27">
                  <c:v>1530</c:v>
                </c:pt>
                <c:pt idx="28">
                  <c:v>1540</c:v>
                </c:pt>
                <c:pt idx="29">
                  <c:v>1550</c:v>
                </c:pt>
                <c:pt idx="30">
                  <c:v>1560</c:v>
                </c:pt>
                <c:pt idx="31">
                  <c:v>1570</c:v>
                </c:pt>
                <c:pt idx="32">
                  <c:v>1580</c:v>
                </c:pt>
                <c:pt idx="33">
                  <c:v>1590</c:v>
                </c:pt>
                <c:pt idx="34">
                  <c:v>1600</c:v>
                </c:pt>
                <c:pt idx="35">
                  <c:v>1610</c:v>
                </c:pt>
                <c:pt idx="36">
                  <c:v>1620</c:v>
                </c:pt>
                <c:pt idx="37">
                  <c:v>1630</c:v>
                </c:pt>
                <c:pt idx="38">
                  <c:v>1640</c:v>
                </c:pt>
                <c:pt idx="39">
                  <c:v>1650</c:v>
                </c:pt>
                <c:pt idx="40">
                  <c:v>1660</c:v>
                </c:pt>
                <c:pt idx="41">
                  <c:v>1670</c:v>
                </c:pt>
                <c:pt idx="42">
                  <c:v>1680</c:v>
                </c:pt>
                <c:pt idx="43">
                  <c:v>1690</c:v>
                </c:pt>
                <c:pt idx="44">
                  <c:v>1700</c:v>
                </c:pt>
                <c:pt idx="45">
                  <c:v>1710</c:v>
                </c:pt>
                <c:pt idx="46">
                  <c:v>1720</c:v>
                </c:pt>
                <c:pt idx="47">
                  <c:v>1730</c:v>
                </c:pt>
                <c:pt idx="48">
                  <c:v>1740</c:v>
                </c:pt>
                <c:pt idx="49">
                  <c:v>1750</c:v>
                </c:pt>
                <c:pt idx="50">
                  <c:v>1760</c:v>
                </c:pt>
                <c:pt idx="51">
                  <c:v>1770</c:v>
                </c:pt>
                <c:pt idx="52">
                  <c:v>1780</c:v>
                </c:pt>
                <c:pt idx="53">
                  <c:v>1790</c:v>
                </c:pt>
                <c:pt idx="54">
                  <c:v>1800</c:v>
                </c:pt>
                <c:pt idx="55">
                  <c:v>1810</c:v>
                </c:pt>
                <c:pt idx="56">
                  <c:v>1820</c:v>
                </c:pt>
                <c:pt idx="57">
                  <c:v>1830</c:v>
                </c:pt>
                <c:pt idx="58">
                  <c:v>1840</c:v>
                </c:pt>
                <c:pt idx="59">
                  <c:v>1850</c:v>
                </c:pt>
                <c:pt idx="60">
                  <c:v>1860</c:v>
                </c:pt>
                <c:pt idx="61">
                  <c:v>1870</c:v>
                </c:pt>
                <c:pt idx="62">
                  <c:v>1880</c:v>
                </c:pt>
                <c:pt idx="63">
                  <c:v>1890</c:v>
                </c:pt>
                <c:pt idx="64">
                  <c:v>1900</c:v>
                </c:pt>
              </c:numCache>
            </c:numRef>
          </c:cat>
          <c:val>
            <c:numRef>
              <c:f>'Figure 3'!$K$5:$K$69</c:f>
              <c:numCache>
                <c:formatCode>General</c:formatCode>
                <c:ptCount val="65"/>
                <c:pt idx="0">
                  <c:v>78.748155860822564</c:v>
                </c:pt>
                <c:pt idx="1">
                  <c:v>86.345463250401266</c:v>
                </c:pt>
                <c:pt idx="2">
                  <c:v>81.332517412063027</c:v>
                </c:pt>
                <c:pt idx="3">
                  <c:v>89.476319667868339</c:v>
                </c:pt>
                <c:pt idx="4">
                  <c:v>90.834773445153999</c:v>
                </c:pt>
                <c:pt idx="5">
                  <c:v>112.98237239832987</c:v>
                </c:pt>
                <c:pt idx="6">
                  <c:v>103.68838588245852</c:v>
                </c:pt>
                <c:pt idx="7">
                  <c:v>91.004244300711193</c:v>
                </c:pt>
                <c:pt idx="8">
                  <c:v>82.931669484230909</c:v>
                </c:pt>
                <c:pt idx="9">
                  <c:v>104.20603535637983</c:v>
                </c:pt>
                <c:pt idx="10">
                  <c:v>114.22205937109378</c:v>
                </c:pt>
                <c:pt idx="11">
                  <c:v>105.47241799681531</c:v>
                </c:pt>
                <c:pt idx="12">
                  <c:v>97.749272325929468</c:v>
                </c:pt>
                <c:pt idx="13">
                  <c:v>97.265489691970203</c:v>
                </c:pt>
                <c:pt idx="14">
                  <c:v>100.64704665708943</c:v>
                </c:pt>
                <c:pt idx="15">
                  <c:v>103.24440668551725</c:v>
                </c:pt>
                <c:pt idx="16">
                  <c:v>102.14296872652496</c:v>
                </c:pt>
                <c:pt idx="17">
                  <c:v>114.64901905982894</c:v>
                </c:pt>
                <c:pt idx="18">
                  <c:v>102.56324364390417</c:v>
                </c:pt>
                <c:pt idx="19">
                  <c:v>102.97287450997526</c:v>
                </c:pt>
                <c:pt idx="20">
                  <c:v>103.02102158374282</c:v>
                </c:pt>
                <c:pt idx="21">
                  <c:v>103.12744770660179</c:v>
                </c:pt>
                <c:pt idx="22">
                  <c:v>109.55691630121289</c:v>
                </c:pt>
                <c:pt idx="23">
                  <c:v>100</c:v>
                </c:pt>
                <c:pt idx="24">
                  <c:v>105.61899166210263</c:v>
                </c:pt>
                <c:pt idx="25">
                  <c:v>110.90456720151549</c:v>
                </c:pt>
                <c:pt idx="26">
                  <c:v>119.54676879360397</c:v>
                </c:pt>
                <c:pt idx="27">
                  <c:v>123.54505474341477</c:v>
                </c:pt>
                <c:pt idx="28">
                  <c:v>147.42321866632042</c:v>
                </c:pt>
                <c:pt idx="29">
                  <c:v>214.92221702629587</c:v>
                </c:pt>
                <c:pt idx="30">
                  <c:v>239.20361942285589</c:v>
                </c:pt>
                <c:pt idx="31">
                  <c:v>256.07345742525968</c:v>
                </c:pt>
                <c:pt idx="32">
                  <c:v>271.90267696119184</c:v>
                </c:pt>
                <c:pt idx="33">
                  <c:v>358.63668599547958</c:v>
                </c:pt>
                <c:pt idx="34">
                  <c:v>362.08520481656456</c:v>
                </c:pt>
                <c:pt idx="35">
                  <c:v>420.65135398285207</c:v>
                </c:pt>
                <c:pt idx="36">
                  <c:v>432.47520080755618</c:v>
                </c:pt>
                <c:pt idx="37">
                  <c:v>486.16979318703858</c:v>
                </c:pt>
                <c:pt idx="38">
                  <c:v>524.74684795584187</c:v>
                </c:pt>
                <c:pt idx="39">
                  <c:v>504.95040020345152</c:v>
                </c:pt>
                <c:pt idx="40">
                  <c:v>500.75808785522577</c:v>
                </c:pt>
                <c:pt idx="41">
                  <c:v>511.61371887060483</c:v>
                </c:pt>
                <c:pt idx="42">
                  <c:v>478.6412769027163</c:v>
                </c:pt>
                <c:pt idx="43">
                  <c:v>543.83986710840691</c:v>
                </c:pt>
                <c:pt idx="44">
                  <c:v>481.62780344362801</c:v>
                </c:pt>
                <c:pt idx="45">
                  <c:v>488.48419590256367</c:v>
                </c:pt>
                <c:pt idx="46">
                  <c:v>488.90062091476523</c:v>
                </c:pt>
                <c:pt idx="47">
                  <c:v>465.43129574935023</c:v>
                </c:pt>
                <c:pt idx="48">
                  <c:v>476.94720094045715</c:v>
                </c:pt>
                <c:pt idx="49">
                  <c:v>504.9133845538426</c:v>
                </c:pt>
                <c:pt idx="50">
                  <c:v>533.5042994768944</c:v>
                </c:pt>
                <c:pt idx="51">
                  <c:v>613.09942812526742</c:v>
                </c:pt>
                <c:pt idx="52">
                  <c:v>593.01493885420064</c:v>
                </c:pt>
                <c:pt idx="53">
                  <c:v>704.75687201094536</c:v>
                </c:pt>
                <c:pt idx="54">
                  <c:v>975.11906050569269</c:v>
                </c:pt>
                <c:pt idx="55">
                  <c:v>1074.4544750034545</c:v>
                </c:pt>
                <c:pt idx="56">
                  <c:v>830.57062834465751</c:v>
                </c:pt>
                <c:pt idx="57">
                  <c:v>790.18699378353881</c:v>
                </c:pt>
                <c:pt idx="58">
                  <c:v>823.90941027272004</c:v>
                </c:pt>
                <c:pt idx="59">
                  <c:v>819.16329239646507</c:v>
                </c:pt>
                <c:pt idx="60">
                  <c:v>875.03425897483783</c:v>
                </c:pt>
                <c:pt idx="61">
                  <c:v>869.57487886193996</c:v>
                </c:pt>
                <c:pt idx="62">
                  <c:v>774.84650987382906</c:v>
                </c:pt>
                <c:pt idx="63">
                  <c:v>728.68614777269863</c:v>
                </c:pt>
                <c:pt idx="64">
                  <c:v>763.55548605053127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D-470B-883A-0C83DD532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029304"/>
        <c:axId val="434021760"/>
      </c:lineChart>
      <c:catAx>
        <c:axId val="43402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021760"/>
        <c:crosses val="autoZero"/>
        <c:auto val="1"/>
        <c:lblAlgn val="ctr"/>
        <c:lblOffset val="100"/>
        <c:noMultiLvlLbl val="0"/>
      </c:catAx>
      <c:valAx>
        <c:axId val="43402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029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43267318857865E-2"/>
          <c:y val="3.8194444444444448E-2"/>
          <c:w val="0.88670484371271774"/>
          <c:h val="0.89557852143482064"/>
        </c:manualLayout>
      </c:layout>
      <c:lineChart>
        <c:grouping val="standard"/>
        <c:varyColors val="0"/>
        <c:ser>
          <c:idx val="0"/>
          <c:order val="0"/>
          <c:tx>
            <c:v>CPI in Silver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3'!$A$4:$A$54</c:f>
              <c:numCache>
                <c:formatCode>General</c:formatCode>
                <c:ptCount val="51"/>
                <c:pt idx="0">
                  <c:v>1250</c:v>
                </c:pt>
                <c:pt idx="1">
                  <c:v>1260</c:v>
                </c:pt>
                <c:pt idx="2">
                  <c:v>1270</c:v>
                </c:pt>
                <c:pt idx="3">
                  <c:v>1280</c:v>
                </c:pt>
                <c:pt idx="4">
                  <c:v>1290</c:v>
                </c:pt>
                <c:pt idx="5">
                  <c:v>1300</c:v>
                </c:pt>
                <c:pt idx="6">
                  <c:v>1310</c:v>
                </c:pt>
                <c:pt idx="7">
                  <c:v>1320</c:v>
                </c:pt>
                <c:pt idx="8">
                  <c:v>1330</c:v>
                </c:pt>
                <c:pt idx="9">
                  <c:v>1340</c:v>
                </c:pt>
                <c:pt idx="10">
                  <c:v>1350</c:v>
                </c:pt>
                <c:pt idx="11">
                  <c:v>1360</c:v>
                </c:pt>
                <c:pt idx="12">
                  <c:v>1370</c:v>
                </c:pt>
                <c:pt idx="13">
                  <c:v>1380</c:v>
                </c:pt>
                <c:pt idx="14">
                  <c:v>1390</c:v>
                </c:pt>
                <c:pt idx="15">
                  <c:v>1400</c:v>
                </c:pt>
                <c:pt idx="16">
                  <c:v>1410</c:v>
                </c:pt>
                <c:pt idx="17">
                  <c:v>1420</c:v>
                </c:pt>
                <c:pt idx="18">
                  <c:v>1430</c:v>
                </c:pt>
                <c:pt idx="19">
                  <c:v>1440</c:v>
                </c:pt>
                <c:pt idx="20">
                  <c:v>1450</c:v>
                </c:pt>
                <c:pt idx="21">
                  <c:v>1460</c:v>
                </c:pt>
                <c:pt idx="22">
                  <c:v>1470</c:v>
                </c:pt>
                <c:pt idx="23">
                  <c:v>1480</c:v>
                </c:pt>
                <c:pt idx="24">
                  <c:v>1490</c:v>
                </c:pt>
                <c:pt idx="25">
                  <c:v>1500</c:v>
                </c:pt>
                <c:pt idx="26">
                  <c:v>1510</c:v>
                </c:pt>
                <c:pt idx="27">
                  <c:v>1520</c:v>
                </c:pt>
                <c:pt idx="28">
                  <c:v>1530</c:v>
                </c:pt>
                <c:pt idx="29">
                  <c:v>1540</c:v>
                </c:pt>
                <c:pt idx="30">
                  <c:v>1550</c:v>
                </c:pt>
                <c:pt idx="31">
                  <c:v>1560</c:v>
                </c:pt>
                <c:pt idx="32">
                  <c:v>1570</c:v>
                </c:pt>
                <c:pt idx="33">
                  <c:v>1580</c:v>
                </c:pt>
                <c:pt idx="34">
                  <c:v>1590</c:v>
                </c:pt>
                <c:pt idx="35">
                  <c:v>1600</c:v>
                </c:pt>
                <c:pt idx="36">
                  <c:v>1610</c:v>
                </c:pt>
                <c:pt idx="37">
                  <c:v>1620</c:v>
                </c:pt>
                <c:pt idx="38">
                  <c:v>1630</c:v>
                </c:pt>
                <c:pt idx="39">
                  <c:v>1640</c:v>
                </c:pt>
                <c:pt idx="40">
                  <c:v>1650</c:v>
                </c:pt>
                <c:pt idx="41">
                  <c:v>1660</c:v>
                </c:pt>
                <c:pt idx="42">
                  <c:v>1670</c:v>
                </c:pt>
                <c:pt idx="43">
                  <c:v>1680</c:v>
                </c:pt>
                <c:pt idx="44">
                  <c:v>1690</c:v>
                </c:pt>
                <c:pt idx="45">
                  <c:v>1700</c:v>
                </c:pt>
                <c:pt idx="46">
                  <c:v>1710</c:v>
                </c:pt>
                <c:pt idx="47">
                  <c:v>1720</c:v>
                </c:pt>
                <c:pt idx="48">
                  <c:v>1730</c:v>
                </c:pt>
                <c:pt idx="49">
                  <c:v>1740</c:v>
                </c:pt>
                <c:pt idx="50">
                  <c:v>1750</c:v>
                </c:pt>
              </c:numCache>
            </c:numRef>
          </c:cat>
          <c:val>
            <c:numRef>
              <c:f>'Figure 3'!$J$4:$J$54</c:f>
              <c:numCache>
                <c:formatCode>General</c:formatCode>
                <c:ptCount val="51"/>
                <c:pt idx="1">
                  <c:v>147.88386077149772</c:v>
                </c:pt>
                <c:pt idx="2">
                  <c:v>161.26441886212393</c:v>
                </c:pt>
                <c:pt idx="3">
                  <c:v>150.61577298530196</c:v>
                </c:pt>
                <c:pt idx="4">
                  <c:v>165.6968882738303</c:v>
                </c:pt>
                <c:pt idx="5">
                  <c:v>168.21254341695183</c:v>
                </c:pt>
                <c:pt idx="6">
                  <c:v>209.2266155524627</c:v>
                </c:pt>
                <c:pt idx="7">
                  <c:v>192.01552941196022</c:v>
                </c:pt>
                <c:pt idx="8">
                  <c:v>168.52637833465033</c:v>
                </c:pt>
                <c:pt idx="9">
                  <c:v>143.61187633458783</c:v>
                </c:pt>
                <c:pt idx="10">
                  <c:v>157.8819147644997</c:v>
                </c:pt>
                <c:pt idx="11">
                  <c:v>171.1191900690543</c:v>
                </c:pt>
                <c:pt idx="12">
                  <c:v>158.01111310384317</c:v>
                </c:pt>
                <c:pt idx="13">
                  <c:v>146.44085741712277</c:v>
                </c:pt>
                <c:pt idx="14">
                  <c:v>145.7160894261726</c:v>
                </c:pt>
                <c:pt idx="15">
                  <c:v>150.78209237017145</c:v>
                </c:pt>
                <c:pt idx="16">
                  <c:v>133.84456014785604</c:v>
                </c:pt>
                <c:pt idx="17">
                  <c:v>127.67871090815621</c:v>
                </c:pt>
                <c:pt idx="18">
                  <c:v>143.31127382478616</c:v>
                </c:pt>
                <c:pt idx="19">
                  <c:v>128.20405455488023</c:v>
                </c:pt>
                <c:pt idx="20">
                  <c:v>128.71609313746907</c:v>
                </c:pt>
                <c:pt idx="21">
                  <c:v>113.32350514530802</c:v>
                </c:pt>
                <c:pt idx="22">
                  <c:v>103.1274477066018</c:v>
                </c:pt>
                <c:pt idx="23">
                  <c:v>109.55691630121291</c:v>
                </c:pt>
                <c:pt idx="24">
                  <c:v>100</c:v>
                </c:pt>
                <c:pt idx="25">
                  <c:v>105.61899166210263</c:v>
                </c:pt>
                <c:pt idx="26">
                  <c:v>110.90456720151549</c:v>
                </c:pt>
                <c:pt idx="27">
                  <c:v>113.78258438783351</c:v>
                </c:pt>
                <c:pt idx="28">
                  <c:v>109.81782643859093</c:v>
                </c:pt>
                <c:pt idx="29">
                  <c:v>75.708985124511898</c:v>
                </c:pt>
                <c:pt idx="30">
                  <c:v>124.66539862623026</c:v>
                </c:pt>
                <c:pt idx="31">
                  <c:v>159.46907961523726</c:v>
                </c:pt>
                <c:pt idx="32">
                  <c:v>170.71563828350645</c:v>
                </c:pt>
                <c:pt idx="33">
                  <c:v>181.26845130746122</c:v>
                </c:pt>
                <c:pt idx="34">
                  <c:v>239.0911239969864</c:v>
                </c:pt>
                <c:pt idx="35">
                  <c:v>234.42015815269511</c:v>
                </c:pt>
                <c:pt idx="36">
                  <c:v>271.38797031151751</c:v>
                </c:pt>
                <c:pt idx="37">
                  <c:v>279.01625858552012</c:v>
                </c:pt>
                <c:pt idx="38">
                  <c:v>313.65793108841189</c:v>
                </c:pt>
                <c:pt idx="39">
                  <c:v>338.54635351989799</c:v>
                </c:pt>
                <c:pt idx="40">
                  <c:v>325.77445174416226</c:v>
                </c:pt>
                <c:pt idx="41">
                  <c:v>323.06973410014564</c:v>
                </c:pt>
                <c:pt idx="42">
                  <c:v>330.07336701329348</c:v>
                </c:pt>
                <c:pt idx="43">
                  <c:v>308.80082380820409</c:v>
                </c:pt>
                <c:pt idx="44">
                  <c:v>350.86443039252043</c:v>
                </c:pt>
                <c:pt idx="45">
                  <c:v>310.72761512492116</c:v>
                </c:pt>
                <c:pt idx="46">
                  <c:v>315.1510941306862</c:v>
                </c:pt>
                <c:pt idx="47">
                  <c:v>315.41975542888088</c:v>
                </c:pt>
                <c:pt idx="48">
                  <c:v>300.27825532216144</c:v>
                </c:pt>
                <c:pt idx="49">
                  <c:v>307.70787157448848</c:v>
                </c:pt>
                <c:pt idx="50">
                  <c:v>325.75057067989849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9-4073-9AE1-DAAC814FF2F8}"/>
            </c:ext>
          </c:extLst>
        </c:ser>
        <c:ser>
          <c:idx val="1"/>
          <c:order val="1"/>
          <c:tx>
            <c:v>CPI in Pounds Sterling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3'!$A$4:$A$54</c:f>
              <c:numCache>
                <c:formatCode>General</c:formatCode>
                <c:ptCount val="51"/>
                <c:pt idx="0">
                  <c:v>1250</c:v>
                </c:pt>
                <c:pt idx="1">
                  <c:v>1260</c:v>
                </c:pt>
                <c:pt idx="2">
                  <c:v>1270</c:v>
                </c:pt>
                <c:pt idx="3">
                  <c:v>1280</c:v>
                </c:pt>
                <c:pt idx="4">
                  <c:v>1290</c:v>
                </c:pt>
                <c:pt idx="5">
                  <c:v>1300</c:v>
                </c:pt>
                <c:pt idx="6">
                  <c:v>1310</c:v>
                </c:pt>
                <c:pt idx="7">
                  <c:v>1320</c:v>
                </c:pt>
                <c:pt idx="8">
                  <c:v>1330</c:v>
                </c:pt>
                <c:pt idx="9">
                  <c:v>1340</c:v>
                </c:pt>
                <c:pt idx="10">
                  <c:v>1350</c:v>
                </c:pt>
                <c:pt idx="11">
                  <c:v>1360</c:v>
                </c:pt>
                <c:pt idx="12">
                  <c:v>1370</c:v>
                </c:pt>
                <c:pt idx="13">
                  <c:v>1380</c:v>
                </c:pt>
                <c:pt idx="14">
                  <c:v>1390</c:v>
                </c:pt>
                <c:pt idx="15">
                  <c:v>1400</c:v>
                </c:pt>
                <c:pt idx="16">
                  <c:v>1410</c:v>
                </c:pt>
                <c:pt idx="17">
                  <c:v>1420</c:v>
                </c:pt>
                <c:pt idx="18">
                  <c:v>1430</c:v>
                </c:pt>
                <c:pt idx="19">
                  <c:v>1440</c:v>
                </c:pt>
                <c:pt idx="20">
                  <c:v>1450</c:v>
                </c:pt>
                <c:pt idx="21">
                  <c:v>1460</c:v>
                </c:pt>
                <c:pt idx="22">
                  <c:v>1470</c:v>
                </c:pt>
                <c:pt idx="23">
                  <c:v>1480</c:v>
                </c:pt>
                <c:pt idx="24">
                  <c:v>1490</c:v>
                </c:pt>
                <c:pt idx="25">
                  <c:v>1500</c:v>
                </c:pt>
                <c:pt idx="26">
                  <c:v>1510</c:v>
                </c:pt>
                <c:pt idx="27">
                  <c:v>1520</c:v>
                </c:pt>
                <c:pt idx="28">
                  <c:v>1530</c:v>
                </c:pt>
                <c:pt idx="29">
                  <c:v>1540</c:v>
                </c:pt>
                <c:pt idx="30">
                  <c:v>1550</c:v>
                </c:pt>
                <c:pt idx="31">
                  <c:v>1560</c:v>
                </c:pt>
                <c:pt idx="32">
                  <c:v>1570</c:v>
                </c:pt>
                <c:pt idx="33">
                  <c:v>1580</c:v>
                </c:pt>
                <c:pt idx="34">
                  <c:v>1590</c:v>
                </c:pt>
                <c:pt idx="35">
                  <c:v>1600</c:v>
                </c:pt>
                <c:pt idx="36">
                  <c:v>1610</c:v>
                </c:pt>
                <c:pt idx="37">
                  <c:v>1620</c:v>
                </c:pt>
                <c:pt idx="38">
                  <c:v>1630</c:v>
                </c:pt>
                <c:pt idx="39">
                  <c:v>1640</c:v>
                </c:pt>
                <c:pt idx="40">
                  <c:v>1650</c:v>
                </c:pt>
                <c:pt idx="41">
                  <c:v>1660</c:v>
                </c:pt>
                <c:pt idx="42">
                  <c:v>1670</c:v>
                </c:pt>
                <c:pt idx="43">
                  <c:v>1680</c:v>
                </c:pt>
                <c:pt idx="44">
                  <c:v>1690</c:v>
                </c:pt>
                <c:pt idx="45">
                  <c:v>1700</c:v>
                </c:pt>
                <c:pt idx="46">
                  <c:v>1710</c:v>
                </c:pt>
                <c:pt idx="47">
                  <c:v>1720</c:v>
                </c:pt>
                <c:pt idx="48">
                  <c:v>1730</c:v>
                </c:pt>
                <c:pt idx="49">
                  <c:v>1740</c:v>
                </c:pt>
                <c:pt idx="50">
                  <c:v>1750</c:v>
                </c:pt>
              </c:numCache>
            </c:numRef>
          </c:cat>
          <c:val>
            <c:numRef>
              <c:f>'Figure 3'!$K$4:$K$54</c:f>
              <c:numCache>
                <c:formatCode>General</c:formatCode>
                <c:ptCount val="51"/>
                <c:pt idx="1">
                  <c:v>78.748155860822564</c:v>
                </c:pt>
                <c:pt idx="2">
                  <c:v>86.345463250401266</c:v>
                </c:pt>
                <c:pt idx="3">
                  <c:v>81.332517412063027</c:v>
                </c:pt>
                <c:pt idx="4">
                  <c:v>89.476319667868339</c:v>
                </c:pt>
                <c:pt idx="5">
                  <c:v>90.834773445153999</c:v>
                </c:pt>
                <c:pt idx="6">
                  <c:v>112.98237239832987</c:v>
                </c:pt>
                <c:pt idx="7">
                  <c:v>103.68838588245852</c:v>
                </c:pt>
                <c:pt idx="8">
                  <c:v>91.004244300711193</c:v>
                </c:pt>
                <c:pt idx="9">
                  <c:v>82.931669484230909</c:v>
                </c:pt>
                <c:pt idx="10">
                  <c:v>104.20603535637983</c:v>
                </c:pt>
                <c:pt idx="11">
                  <c:v>114.22205937109378</c:v>
                </c:pt>
                <c:pt idx="12">
                  <c:v>105.47241799681531</c:v>
                </c:pt>
                <c:pt idx="13">
                  <c:v>97.749272325929468</c:v>
                </c:pt>
                <c:pt idx="14">
                  <c:v>97.265489691970203</c:v>
                </c:pt>
                <c:pt idx="15">
                  <c:v>100.64704665708943</c:v>
                </c:pt>
                <c:pt idx="16">
                  <c:v>103.24440668551725</c:v>
                </c:pt>
                <c:pt idx="17">
                  <c:v>102.14296872652496</c:v>
                </c:pt>
                <c:pt idx="18">
                  <c:v>114.64901905982894</c:v>
                </c:pt>
                <c:pt idx="19">
                  <c:v>102.56324364390417</c:v>
                </c:pt>
                <c:pt idx="20">
                  <c:v>102.97287450997526</c:v>
                </c:pt>
                <c:pt idx="21">
                  <c:v>103.02102158374282</c:v>
                </c:pt>
                <c:pt idx="22">
                  <c:v>103.12744770660179</c:v>
                </c:pt>
                <c:pt idx="23">
                  <c:v>109.55691630121289</c:v>
                </c:pt>
                <c:pt idx="24">
                  <c:v>100</c:v>
                </c:pt>
                <c:pt idx="25">
                  <c:v>105.61899166210263</c:v>
                </c:pt>
                <c:pt idx="26">
                  <c:v>110.90456720151549</c:v>
                </c:pt>
                <c:pt idx="27">
                  <c:v>119.54676879360397</c:v>
                </c:pt>
                <c:pt idx="28">
                  <c:v>123.54505474341477</c:v>
                </c:pt>
                <c:pt idx="29">
                  <c:v>147.42321866632042</c:v>
                </c:pt>
                <c:pt idx="30">
                  <c:v>214.92221702629587</c:v>
                </c:pt>
                <c:pt idx="31">
                  <c:v>239.20361942285589</c:v>
                </c:pt>
                <c:pt idx="32">
                  <c:v>256.07345742525968</c:v>
                </c:pt>
                <c:pt idx="33">
                  <c:v>271.90267696119184</c:v>
                </c:pt>
                <c:pt idx="34">
                  <c:v>358.63668599547958</c:v>
                </c:pt>
                <c:pt idx="35">
                  <c:v>362.08520481656456</c:v>
                </c:pt>
                <c:pt idx="36">
                  <c:v>420.65135398285207</c:v>
                </c:pt>
                <c:pt idx="37">
                  <c:v>432.47520080755618</c:v>
                </c:pt>
                <c:pt idx="38">
                  <c:v>486.16979318703858</c:v>
                </c:pt>
                <c:pt idx="39">
                  <c:v>524.74684795584187</c:v>
                </c:pt>
                <c:pt idx="40">
                  <c:v>504.95040020345152</c:v>
                </c:pt>
                <c:pt idx="41">
                  <c:v>500.75808785522577</c:v>
                </c:pt>
                <c:pt idx="42">
                  <c:v>511.61371887060483</c:v>
                </c:pt>
                <c:pt idx="43">
                  <c:v>478.6412769027163</c:v>
                </c:pt>
                <c:pt idx="44">
                  <c:v>543.83986710840691</c:v>
                </c:pt>
                <c:pt idx="45">
                  <c:v>481.62780344362801</c:v>
                </c:pt>
                <c:pt idx="46">
                  <c:v>488.48419590256367</c:v>
                </c:pt>
                <c:pt idx="47">
                  <c:v>488.90062091476523</c:v>
                </c:pt>
                <c:pt idx="48">
                  <c:v>465.43129574935023</c:v>
                </c:pt>
                <c:pt idx="49">
                  <c:v>476.94720094045715</c:v>
                </c:pt>
                <c:pt idx="50">
                  <c:v>504.9133845538426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9-4073-9AE1-DAAC814FF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054344"/>
        <c:axId val="525054016"/>
      </c:lineChart>
      <c:catAx>
        <c:axId val="52505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054016"/>
        <c:crosses val="autoZero"/>
        <c:auto val="1"/>
        <c:lblAlgn val="ctr"/>
        <c:lblOffset val="100"/>
        <c:tickLblSkip val="5"/>
        <c:tickMarkSkip val="10"/>
        <c:noMultiLvlLbl val="0"/>
      </c:catAx>
      <c:valAx>
        <c:axId val="52505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054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405829953074062E-2"/>
          <c:y val="0.19487806211723535"/>
          <c:w val="0.36254752246878236"/>
          <c:h val="0.145399715660542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745724966197412E-2"/>
          <c:y val="3.9618055555555552E-2"/>
          <c:w val="0.89644814284578067"/>
          <c:h val="0.88751175634295709"/>
        </c:manualLayout>
      </c:layout>
      <c:lineChart>
        <c:grouping val="standard"/>
        <c:varyColors val="0"/>
        <c:ser>
          <c:idx val="0"/>
          <c:order val="0"/>
          <c:tx>
            <c:v>Imports to Spain (Hamilton)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4'!$D$5:$D$20</c:f>
              <c:numCache>
                <c:formatCode>General</c:formatCode>
                <c:ptCount val="16"/>
                <c:pt idx="0">
                  <c:v>1500</c:v>
                </c:pt>
                <c:pt idx="1">
                  <c:v>1510</c:v>
                </c:pt>
                <c:pt idx="2">
                  <c:v>1520</c:v>
                </c:pt>
                <c:pt idx="3">
                  <c:v>1530</c:v>
                </c:pt>
                <c:pt idx="4">
                  <c:v>1540</c:v>
                </c:pt>
                <c:pt idx="5">
                  <c:v>1550</c:v>
                </c:pt>
                <c:pt idx="6">
                  <c:v>1560</c:v>
                </c:pt>
                <c:pt idx="7">
                  <c:v>1570</c:v>
                </c:pt>
                <c:pt idx="8">
                  <c:v>1580</c:v>
                </c:pt>
                <c:pt idx="9">
                  <c:v>1590</c:v>
                </c:pt>
                <c:pt idx="10">
                  <c:v>1600</c:v>
                </c:pt>
                <c:pt idx="11">
                  <c:v>1610</c:v>
                </c:pt>
                <c:pt idx="12">
                  <c:v>1620</c:v>
                </c:pt>
                <c:pt idx="13">
                  <c:v>1630</c:v>
                </c:pt>
                <c:pt idx="14">
                  <c:v>1640</c:v>
                </c:pt>
                <c:pt idx="15">
                  <c:v>1650</c:v>
                </c:pt>
              </c:numCache>
            </c:numRef>
          </c:cat>
          <c:val>
            <c:numRef>
              <c:f>'Figure 4'!$F$5:$F$20</c:f>
              <c:numCache>
                <c:formatCode>_(* #,##0.0_);_(* \(#,##0.0\);_(* "-"??_);_(@_)</c:formatCode>
                <c:ptCount val="16"/>
                <c:pt idx="0">
                  <c:v>50.222443140000003</c:v>
                </c:pt>
                <c:pt idx="1">
                  <c:v>92.584125</c:v>
                </c:pt>
                <c:pt idx="2">
                  <c:v>49.6012761</c:v>
                </c:pt>
                <c:pt idx="3">
                  <c:v>236.37760290000003</c:v>
                </c:pt>
                <c:pt idx="4">
                  <c:v>442.57288680000005</c:v>
                </c:pt>
                <c:pt idx="5">
                  <c:v>755.66959785000006</c:v>
                </c:pt>
                <c:pt idx="6">
                  <c:v>1072.2521673000001</c:v>
                </c:pt>
                <c:pt idx="7">
                  <c:v>1233.406665</c:v>
                </c:pt>
                <c:pt idx="8">
                  <c:v>2250.6663577499999</c:v>
                </c:pt>
                <c:pt idx="9">
                  <c:v>2944.6452549000001</c:v>
                </c:pt>
                <c:pt idx="10">
                  <c:v>2360.7010305000003</c:v>
                </c:pt>
                <c:pt idx="11">
                  <c:v>2311.2965551500001</c:v>
                </c:pt>
                <c:pt idx="12">
                  <c:v>2198.1281714999996</c:v>
                </c:pt>
                <c:pt idx="13">
                  <c:v>1413.8967888000002</c:v>
                </c:pt>
                <c:pt idx="14">
                  <c:v>1080.1029838499999</c:v>
                </c:pt>
                <c:pt idx="15">
                  <c:v>450.70152974999996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A-4C2A-B2AB-28C232A0B153}"/>
            </c:ext>
          </c:extLst>
        </c:ser>
        <c:ser>
          <c:idx val="1"/>
          <c:order val="1"/>
          <c:tx>
            <c:v>Production (TePaske)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4'!$H$5:$H$20</c:f>
              <c:numCache>
                <c:formatCode>0.0</c:formatCode>
                <c:ptCount val="16"/>
                <c:pt idx="0">
                  <c:v>209.65759999999997</c:v>
                </c:pt>
                <c:pt idx="1">
                  <c:v>184.34528</c:v>
                </c:pt>
                <c:pt idx="2">
                  <c:v>108.91967999999999</c:v>
                </c:pt>
                <c:pt idx="3">
                  <c:v>477.35456000000005</c:v>
                </c:pt>
                <c:pt idx="4">
                  <c:v>942.18080000000009</c:v>
                </c:pt>
                <c:pt idx="5">
                  <c:v>1364.0527999999999</c:v>
                </c:pt>
                <c:pt idx="6">
                  <c:v>1659.3632000000002</c:v>
                </c:pt>
                <c:pt idx="7">
                  <c:v>2159.7289599999999</c:v>
                </c:pt>
                <c:pt idx="8">
                  <c:v>2821.9401600000001</c:v>
                </c:pt>
                <c:pt idx="9">
                  <c:v>3203.9260800000002</c:v>
                </c:pt>
                <c:pt idx="10">
                  <c:v>3440.4300800000001</c:v>
                </c:pt>
                <c:pt idx="11">
                  <c:v>3444.2652800000005</c:v>
                </c:pt>
                <c:pt idx="12">
                  <c:v>3414.3507199999999</c:v>
                </c:pt>
                <c:pt idx="13">
                  <c:v>3422.0211200000003</c:v>
                </c:pt>
                <c:pt idx="14">
                  <c:v>2800.9743999999996</c:v>
                </c:pt>
                <c:pt idx="15">
                  <c:v>2528.4195199999999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A-4C2A-B2AB-28C232A0B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386728"/>
        <c:axId val="420386400"/>
      </c:lineChart>
      <c:catAx>
        <c:axId val="420386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386400"/>
        <c:crosses val="autoZero"/>
        <c:auto val="1"/>
        <c:lblAlgn val="ctr"/>
        <c:lblOffset val="100"/>
        <c:tickLblSkip val="2"/>
        <c:noMultiLvlLbl val="0"/>
      </c:catAx>
      <c:valAx>
        <c:axId val="420386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386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18418436331822"/>
          <c:y val="6.8112970253718277E-2"/>
          <c:w val="0.37300664121530269"/>
          <c:h val="0.131135170603674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'Figures 5 and 7'!$A$5:$A$185</c:f>
              <c:numCache>
                <c:formatCode>General</c:formatCode>
                <c:ptCount val="181"/>
                <c:pt idx="0">
                  <c:v>1690</c:v>
                </c:pt>
                <c:pt idx="1">
                  <c:v>1691</c:v>
                </c:pt>
                <c:pt idx="2">
                  <c:v>1692</c:v>
                </c:pt>
                <c:pt idx="3">
                  <c:v>1693</c:v>
                </c:pt>
                <c:pt idx="4">
                  <c:v>1694</c:v>
                </c:pt>
                <c:pt idx="5">
                  <c:v>1695</c:v>
                </c:pt>
                <c:pt idx="6">
                  <c:v>1696</c:v>
                </c:pt>
                <c:pt idx="7">
                  <c:v>1697</c:v>
                </c:pt>
                <c:pt idx="8">
                  <c:v>1698</c:v>
                </c:pt>
                <c:pt idx="9">
                  <c:v>1699</c:v>
                </c:pt>
                <c:pt idx="10">
                  <c:v>1700</c:v>
                </c:pt>
                <c:pt idx="11">
                  <c:v>1701</c:v>
                </c:pt>
                <c:pt idx="12">
                  <c:v>1702</c:v>
                </c:pt>
                <c:pt idx="13">
                  <c:v>1703</c:v>
                </c:pt>
                <c:pt idx="14">
                  <c:v>1704</c:v>
                </c:pt>
                <c:pt idx="15">
                  <c:v>1705</c:v>
                </c:pt>
                <c:pt idx="16">
                  <c:v>1706</c:v>
                </c:pt>
                <c:pt idx="17">
                  <c:v>1707</c:v>
                </c:pt>
                <c:pt idx="18">
                  <c:v>1708</c:v>
                </c:pt>
                <c:pt idx="19">
                  <c:v>1709</c:v>
                </c:pt>
                <c:pt idx="20">
                  <c:v>1710</c:v>
                </c:pt>
                <c:pt idx="21">
                  <c:v>1711</c:v>
                </c:pt>
                <c:pt idx="22">
                  <c:v>1712</c:v>
                </c:pt>
                <c:pt idx="23">
                  <c:v>1713</c:v>
                </c:pt>
                <c:pt idx="24">
                  <c:v>1714</c:v>
                </c:pt>
                <c:pt idx="25">
                  <c:v>1715</c:v>
                </c:pt>
                <c:pt idx="26">
                  <c:v>1716</c:v>
                </c:pt>
                <c:pt idx="27">
                  <c:v>1717</c:v>
                </c:pt>
                <c:pt idx="28">
                  <c:v>1718</c:v>
                </c:pt>
                <c:pt idx="29">
                  <c:v>1719</c:v>
                </c:pt>
                <c:pt idx="30">
                  <c:v>1720</c:v>
                </c:pt>
                <c:pt idx="31">
                  <c:v>1721</c:v>
                </c:pt>
                <c:pt idx="32">
                  <c:v>1722</c:v>
                </c:pt>
                <c:pt idx="33">
                  <c:v>1723</c:v>
                </c:pt>
                <c:pt idx="34">
                  <c:v>1724</c:v>
                </c:pt>
                <c:pt idx="35">
                  <c:v>1725</c:v>
                </c:pt>
                <c:pt idx="36">
                  <c:v>1726</c:v>
                </c:pt>
                <c:pt idx="37">
                  <c:v>1727</c:v>
                </c:pt>
                <c:pt idx="38">
                  <c:v>1728</c:v>
                </c:pt>
                <c:pt idx="39">
                  <c:v>1729</c:v>
                </c:pt>
                <c:pt idx="40">
                  <c:v>1730</c:v>
                </c:pt>
                <c:pt idx="41">
                  <c:v>1731</c:v>
                </c:pt>
                <c:pt idx="42">
                  <c:v>1732</c:v>
                </c:pt>
                <c:pt idx="43">
                  <c:v>1733</c:v>
                </c:pt>
                <c:pt idx="44">
                  <c:v>1734</c:v>
                </c:pt>
                <c:pt idx="45">
                  <c:v>1735</c:v>
                </c:pt>
                <c:pt idx="46">
                  <c:v>1736</c:v>
                </c:pt>
                <c:pt idx="47">
                  <c:v>1737</c:v>
                </c:pt>
                <c:pt idx="48">
                  <c:v>1738</c:v>
                </c:pt>
                <c:pt idx="49">
                  <c:v>1739</c:v>
                </c:pt>
                <c:pt idx="50">
                  <c:v>1740</c:v>
                </c:pt>
                <c:pt idx="51">
                  <c:v>1741</c:v>
                </c:pt>
                <c:pt idx="52">
                  <c:v>1742</c:v>
                </c:pt>
                <c:pt idx="53">
                  <c:v>1743</c:v>
                </c:pt>
                <c:pt idx="54">
                  <c:v>1744</c:v>
                </c:pt>
                <c:pt idx="55">
                  <c:v>1745</c:v>
                </c:pt>
                <c:pt idx="56">
                  <c:v>1746</c:v>
                </c:pt>
                <c:pt idx="57">
                  <c:v>1747</c:v>
                </c:pt>
                <c:pt idx="58">
                  <c:v>1748</c:v>
                </c:pt>
                <c:pt idx="59">
                  <c:v>1749</c:v>
                </c:pt>
                <c:pt idx="60">
                  <c:v>1750</c:v>
                </c:pt>
                <c:pt idx="61">
                  <c:v>1751</c:v>
                </c:pt>
                <c:pt idx="62">
                  <c:v>1752</c:v>
                </c:pt>
                <c:pt idx="63">
                  <c:v>1753</c:v>
                </c:pt>
                <c:pt idx="64">
                  <c:v>1754</c:v>
                </c:pt>
                <c:pt idx="65">
                  <c:v>1755</c:v>
                </c:pt>
                <c:pt idx="66">
                  <c:v>1756</c:v>
                </c:pt>
                <c:pt idx="67">
                  <c:v>1757</c:v>
                </c:pt>
                <c:pt idx="68">
                  <c:v>1758</c:v>
                </c:pt>
                <c:pt idx="69">
                  <c:v>1759</c:v>
                </c:pt>
                <c:pt idx="70">
                  <c:v>1760</c:v>
                </c:pt>
                <c:pt idx="71">
                  <c:v>1761</c:v>
                </c:pt>
                <c:pt idx="72">
                  <c:v>1762</c:v>
                </c:pt>
                <c:pt idx="73">
                  <c:v>1763</c:v>
                </c:pt>
                <c:pt idx="74">
                  <c:v>1764</c:v>
                </c:pt>
                <c:pt idx="75">
                  <c:v>1765</c:v>
                </c:pt>
                <c:pt idx="76">
                  <c:v>1766</c:v>
                </c:pt>
                <c:pt idx="77">
                  <c:v>1767</c:v>
                </c:pt>
                <c:pt idx="78">
                  <c:v>1768</c:v>
                </c:pt>
                <c:pt idx="79">
                  <c:v>1769</c:v>
                </c:pt>
                <c:pt idx="80">
                  <c:v>1770</c:v>
                </c:pt>
                <c:pt idx="81">
                  <c:v>1771</c:v>
                </c:pt>
                <c:pt idx="82">
                  <c:v>1772</c:v>
                </c:pt>
                <c:pt idx="83">
                  <c:v>1773</c:v>
                </c:pt>
                <c:pt idx="84">
                  <c:v>1774</c:v>
                </c:pt>
                <c:pt idx="85">
                  <c:v>1775</c:v>
                </c:pt>
                <c:pt idx="86">
                  <c:v>1776</c:v>
                </c:pt>
                <c:pt idx="87">
                  <c:v>1777</c:v>
                </c:pt>
                <c:pt idx="88">
                  <c:v>1778</c:v>
                </c:pt>
                <c:pt idx="89">
                  <c:v>1779</c:v>
                </c:pt>
                <c:pt idx="90">
                  <c:v>1780</c:v>
                </c:pt>
                <c:pt idx="91">
                  <c:v>1781</c:v>
                </c:pt>
                <c:pt idx="92">
                  <c:v>1782</c:v>
                </c:pt>
                <c:pt idx="93">
                  <c:v>1783</c:v>
                </c:pt>
                <c:pt idx="94">
                  <c:v>1784</c:v>
                </c:pt>
                <c:pt idx="95">
                  <c:v>1785</c:v>
                </c:pt>
                <c:pt idx="96">
                  <c:v>1786</c:v>
                </c:pt>
                <c:pt idx="97">
                  <c:v>1787</c:v>
                </c:pt>
                <c:pt idx="98">
                  <c:v>1788</c:v>
                </c:pt>
                <c:pt idx="99">
                  <c:v>1789</c:v>
                </c:pt>
                <c:pt idx="100">
                  <c:v>1790</c:v>
                </c:pt>
                <c:pt idx="101">
                  <c:v>1791</c:v>
                </c:pt>
                <c:pt idx="102">
                  <c:v>1792</c:v>
                </c:pt>
                <c:pt idx="103">
                  <c:v>1793</c:v>
                </c:pt>
                <c:pt idx="104">
                  <c:v>1794</c:v>
                </c:pt>
                <c:pt idx="105">
                  <c:v>1795</c:v>
                </c:pt>
                <c:pt idx="106">
                  <c:v>1796</c:v>
                </c:pt>
                <c:pt idx="107">
                  <c:v>1797</c:v>
                </c:pt>
                <c:pt idx="108">
                  <c:v>1798</c:v>
                </c:pt>
                <c:pt idx="109">
                  <c:v>1799</c:v>
                </c:pt>
                <c:pt idx="110">
                  <c:v>1800</c:v>
                </c:pt>
                <c:pt idx="111">
                  <c:v>1801</c:v>
                </c:pt>
                <c:pt idx="112">
                  <c:v>1802</c:v>
                </c:pt>
                <c:pt idx="113">
                  <c:v>1803</c:v>
                </c:pt>
                <c:pt idx="114">
                  <c:v>1804</c:v>
                </c:pt>
                <c:pt idx="115">
                  <c:v>1805</c:v>
                </c:pt>
                <c:pt idx="116">
                  <c:v>1806</c:v>
                </c:pt>
                <c:pt idx="117">
                  <c:v>1807</c:v>
                </c:pt>
                <c:pt idx="118">
                  <c:v>1808</c:v>
                </c:pt>
                <c:pt idx="119">
                  <c:v>1809</c:v>
                </c:pt>
                <c:pt idx="120">
                  <c:v>1810</c:v>
                </c:pt>
                <c:pt idx="121">
                  <c:v>1811</c:v>
                </c:pt>
                <c:pt idx="122">
                  <c:v>1812</c:v>
                </c:pt>
                <c:pt idx="123">
                  <c:v>1813</c:v>
                </c:pt>
                <c:pt idx="124">
                  <c:v>1814</c:v>
                </c:pt>
                <c:pt idx="125">
                  <c:v>1815</c:v>
                </c:pt>
                <c:pt idx="126">
                  <c:v>1816</c:v>
                </c:pt>
                <c:pt idx="127">
                  <c:v>1817</c:v>
                </c:pt>
                <c:pt idx="128">
                  <c:v>1818</c:v>
                </c:pt>
                <c:pt idx="129">
                  <c:v>1819</c:v>
                </c:pt>
                <c:pt idx="130">
                  <c:v>1820</c:v>
                </c:pt>
                <c:pt idx="131">
                  <c:v>1821</c:v>
                </c:pt>
                <c:pt idx="132">
                  <c:v>1822</c:v>
                </c:pt>
                <c:pt idx="133">
                  <c:v>1823</c:v>
                </c:pt>
                <c:pt idx="134">
                  <c:v>1824</c:v>
                </c:pt>
                <c:pt idx="135">
                  <c:v>1825</c:v>
                </c:pt>
                <c:pt idx="136">
                  <c:v>1826</c:v>
                </c:pt>
                <c:pt idx="137">
                  <c:v>1827</c:v>
                </c:pt>
                <c:pt idx="138">
                  <c:v>1828</c:v>
                </c:pt>
                <c:pt idx="139">
                  <c:v>1829</c:v>
                </c:pt>
                <c:pt idx="140">
                  <c:v>1830</c:v>
                </c:pt>
                <c:pt idx="141">
                  <c:v>1831</c:v>
                </c:pt>
                <c:pt idx="142">
                  <c:v>1832</c:v>
                </c:pt>
                <c:pt idx="143">
                  <c:v>1833</c:v>
                </c:pt>
                <c:pt idx="144">
                  <c:v>1834</c:v>
                </c:pt>
                <c:pt idx="145">
                  <c:v>1835</c:v>
                </c:pt>
                <c:pt idx="146">
                  <c:v>1836</c:v>
                </c:pt>
                <c:pt idx="147">
                  <c:v>1837</c:v>
                </c:pt>
                <c:pt idx="148">
                  <c:v>1838</c:v>
                </c:pt>
                <c:pt idx="149">
                  <c:v>1839</c:v>
                </c:pt>
                <c:pt idx="150">
                  <c:v>1840</c:v>
                </c:pt>
                <c:pt idx="151">
                  <c:v>1841</c:v>
                </c:pt>
                <c:pt idx="152">
                  <c:v>1842</c:v>
                </c:pt>
                <c:pt idx="153">
                  <c:v>1843</c:v>
                </c:pt>
                <c:pt idx="154">
                  <c:v>1844</c:v>
                </c:pt>
                <c:pt idx="155">
                  <c:v>1845</c:v>
                </c:pt>
                <c:pt idx="156">
                  <c:v>1846</c:v>
                </c:pt>
                <c:pt idx="157">
                  <c:v>1847</c:v>
                </c:pt>
                <c:pt idx="158">
                  <c:v>1848</c:v>
                </c:pt>
                <c:pt idx="159">
                  <c:v>1849</c:v>
                </c:pt>
                <c:pt idx="160">
                  <c:v>1850</c:v>
                </c:pt>
                <c:pt idx="161">
                  <c:v>1851</c:v>
                </c:pt>
                <c:pt idx="162">
                  <c:v>1852</c:v>
                </c:pt>
                <c:pt idx="163">
                  <c:v>1853</c:v>
                </c:pt>
                <c:pt idx="164">
                  <c:v>1854</c:v>
                </c:pt>
                <c:pt idx="165">
                  <c:v>1855</c:v>
                </c:pt>
                <c:pt idx="166">
                  <c:v>1856</c:v>
                </c:pt>
                <c:pt idx="167">
                  <c:v>1857</c:v>
                </c:pt>
                <c:pt idx="168">
                  <c:v>1858</c:v>
                </c:pt>
                <c:pt idx="169">
                  <c:v>1859</c:v>
                </c:pt>
                <c:pt idx="170">
                  <c:v>1860</c:v>
                </c:pt>
                <c:pt idx="171">
                  <c:v>1861</c:v>
                </c:pt>
                <c:pt idx="172">
                  <c:v>1862</c:v>
                </c:pt>
                <c:pt idx="173">
                  <c:v>1863</c:v>
                </c:pt>
                <c:pt idx="174">
                  <c:v>1864</c:v>
                </c:pt>
                <c:pt idx="175">
                  <c:v>1865</c:v>
                </c:pt>
                <c:pt idx="176">
                  <c:v>1866</c:v>
                </c:pt>
                <c:pt idx="177">
                  <c:v>1867</c:v>
                </c:pt>
                <c:pt idx="178">
                  <c:v>1868</c:v>
                </c:pt>
                <c:pt idx="179">
                  <c:v>1869</c:v>
                </c:pt>
                <c:pt idx="180">
                  <c:v>1870</c:v>
                </c:pt>
              </c:numCache>
            </c:numRef>
          </c:cat>
          <c:val>
            <c:numRef>
              <c:f>'Figures 5 and 7'!$B$5:$B$185</c:f>
              <c:numCache>
                <c:formatCode>General</c:formatCode>
                <c:ptCount val="181"/>
                <c:pt idx="0">
                  <c:v>15.02</c:v>
                </c:pt>
                <c:pt idx="1">
                  <c:v>14.98</c:v>
                </c:pt>
                <c:pt idx="2">
                  <c:v>14.92</c:v>
                </c:pt>
                <c:pt idx="3">
                  <c:v>14.83</c:v>
                </c:pt>
                <c:pt idx="4">
                  <c:v>14.87</c:v>
                </c:pt>
                <c:pt idx="5">
                  <c:v>15.02</c:v>
                </c:pt>
                <c:pt idx="6">
                  <c:v>15</c:v>
                </c:pt>
                <c:pt idx="7">
                  <c:v>15.2</c:v>
                </c:pt>
                <c:pt idx="8">
                  <c:v>15.07</c:v>
                </c:pt>
                <c:pt idx="9">
                  <c:v>14.94</c:v>
                </c:pt>
                <c:pt idx="10">
                  <c:v>14.81</c:v>
                </c:pt>
                <c:pt idx="11">
                  <c:v>15.07</c:v>
                </c:pt>
                <c:pt idx="12">
                  <c:v>15.52</c:v>
                </c:pt>
                <c:pt idx="13">
                  <c:v>15.17</c:v>
                </c:pt>
                <c:pt idx="14">
                  <c:v>15.22</c:v>
                </c:pt>
                <c:pt idx="15">
                  <c:v>15.11</c:v>
                </c:pt>
                <c:pt idx="16">
                  <c:v>15.27</c:v>
                </c:pt>
                <c:pt idx="17">
                  <c:v>15.44</c:v>
                </c:pt>
                <c:pt idx="18">
                  <c:v>15.41</c:v>
                </c:pt>
                <c:pt idx="19">
                  <c:v>15.31</c:v>
                </c:pt>
                <c:pt idx="20">
                  <c:v>15.22</c:v>
                </c:pt>
                <c:pt idx="21">
                  <c:v>15.29</c:v>
                </c:pt>
                <c:pt idx="22">
                  <c:v>15.31</c:v>
                </c:pt>
                <c:pt idx="23">
                  <c:v>15.24</c:v>
                </c:pt>
                <c:pt idx="24">
                  <c:v>15.13</c:v>
                </c:pt>
                <c:pt idx="25">
                  <c:v>15.11</c:v>
                </c:pt>
                <c:pt idx="26">
                  <c:v>15.09</c:v>
                </c:pt>
                <c:pt idx="27">
                  <c:v>15.13</c:v>
                </c:pt>
                <c:pt idx="28">
                  <c:v>15.11</c:v>
                </c:pt>
                <c:pt idx="29">
                  <c:v>15.09</c:v>
                </c:pt>
                <c:pt idx="30">
                  <c:v>15.04</c:v>
                </c:pt>
                <c:pt idx="31">
                  <c:v>15.05</c:v>
                </c:pt>
                <c:pt idx="32">
                  <c:v>15.17</c:v>
                </c:pt>
                <c:pt idx="33">
                  <c:v>15.2</c:v>
                </c:pt>
                <c:pt idx="34">
                  <c:v>15.11</c:v>
                </c:pt>
                <c:pt idx="35">
                  <c:v>15.11</c:v>
                </c:pt>
                <c:pt idx="36">
                  <c:v>15.15</c:v>
                </c:pt>
                <c:pt idx="37">
                  <c:v>15.24</c:v>
                </c:pt>
                <c:pt idx="38">
                  <c:v>15.11</c:v>
                </c:pt>
                <c:pt idx="39">
                  <c:v>14.92</c:v>
                </c:pt>
                <c:pt idx="40">
                  <c:v>14.81</c:v>
                </c:pt>
                <c:pt idx="41">
                  <c:v>14.94</c:v>
                </c:pt>
                <c:pt idx="42">
                  <c:v>15.09</c:v>
                </c:pt>
                <c:pt idx="43">
                  <c:v>15.18</c:v>
                </c:pt>
                <c:pt idx="44">
                  <c:v>15.39</c:v>
                </c:pt>
                <c:pt idx="45">
                  <c:v>15.41</c:v>
                </c:pt>
                <c:pt idx="46">
                  <c:v>15.18</c:v>
                </c:pt>
                <c:pt idx="47">
                  <c:v>15.02</c:v>
                </c:pt>
                <c:pt idx="48">
                  <c:v>14.91</c:v>
                </c:pt>
                <c:pt idx="49">
                  <c:v>14.91</c:v>
                </c:pt>
                <c:pt idx="50">
                  <c:v>14.94</c:v>
                </c:pt>
                <c:pt idx="51">
                  <c:v>14.92</c:v>
                </c:pt>
                <c:pt idx="52">
                  <c:v>14.85</c:v>
                </c:pt>
                <c:pt idx="53">
                  <c:v>14.85</c:v>
                </c:pt>
                <c:pt idx="54">
                  <c:v>14.87</c:v>
                </c:pt>
                <c:pt idx="55">
                  <c:v>14.98</c:v>
                </c:pt>
                <c:pt idx="56">
                  <c:v>15.13</c:v>
                </c:pt>
                <c:pt idx="57">
                  <c:v>15.26</c:v>
                </c:pt>
                <c:pt idx="58">
                  <c:v>15.11</c:v>
                </c:pt>
                <c:pt idx="59">
                  <c:v>14.8</c:v>
                </c:pt>
                <c:pt idx="60">
                  <c:v>14.55</c:v>
                </c:pt>
                <c:pt idx="61">
                  <c:v>14.39</c:v>
                </c:pt>
                <c:pt idx="62">
                  <c:v>14.5</c:v>
                </c:pt>
                <c:pt idx="63">
                  <c:v>14.54</c:v>
                </c:pt>
                <c:pt idx="64">
                  <c:v>14.48</c:v>
                </c:pt>
                <c:pt idx="65">
                  <c:v>14.68</c:v>
                </c:pt>
                <c:pt idx="66">
                  <c:v>14.94</c:v>
                </c:pt>
                <c:pt idx="67">
                  <c:v>14.87</c:v>
                </c:pt>
                <c:pt idx="68">
                  <c:v>14.85</c:v>
                </c:pt>
                <c:pt idx="69">
                  <c:v>14.15</c:v>
                </c:pt>
                <c:pt idx="70">
                  <c:v>14.14</c:v>
                </c:pt>
                <c:pt idx="71">
                  <c:v>14.54</c:v>
                </c:pt>
                <c:pt idx="72">
                  <c:v>15.27</c:v>
                </c:pt>
                <c:pt idx="73">
                  <c:v>14.99</c:v>
                </c:pt>
                <c:pt idx="74">
                  <c:v>14.7</c:v>
                </c:pt>
                <c:pt idx="75">
                  <c:v>14.83</c:v>
                </c:pt>
                <c:pt idx="76">
                  <c:v>14.8</c:v>
                </c:pt>
                <c:pt idx="77">
                  <c:v>14.85</c:v>
                </c:pt>
                <c:pt idx="78">
                  <c:v>14.8</c:v>
                </c:pt>
                <c:pt idx="79">
                  <c:v>14.72</c:v>
                </c:pt>
                <c:pt idx="80">
                  <c:v>14.62</c:v>
                </c:pt>
                <c:pt idx="81">
                  <c:v>14.66</c:v>
                </c:pt>
                <c:pt idx="82">
                  <c:v>14.52</c:v>
                </c:pt>
                <c:pt idx="83">
                  <c:v>14.62</c:v>
                </c:pt>
                <c:pt idx="84">
                  <c:v>14.62</c:v>
                </c:pt>
                <c:pt idx="85">
                  <c:v>14.72</c:v>
                </c:pt>
                <c:pt idx="86">
                  <c:v>14.55</c:v>
                </c:pt>
                <c:pt idx="87">
                  <c:v>14.54</c:v>
                </c:pt>
                <c:pt idx="88">
                  <c:v>14.68</c:v>
                </c:pt>
                <c:pt idx="89">
                  <c:v>14.8</c:v>
                </c:pt>
                <c:pt idx="90">
                  <c:v>14.72</c:v>
                </c:pt>
                <c:pt idx="91">
                  <c:v>14.78</c:v>
                </c:pt>
                <c:pt idx="92">
                  <c:v>14.42</c:v>
                </c:pt>
                <c:pt idx="93">
                  <c:v>14.48</c:v>
                </c:pt>
                <c:pt idx="94">
                  <c:v>14.7</c:v>
                </c:pt>
                <c:pt idx="95">
                  <c:v>14.92</c:v>
                </c:pt>
                <c:pt idx="96">
                  <c:v>14.96</c:v>
                </c:pt>
                <c:pt idx="97">
                  <c:v>14.92</c:v>
                </c:pt>
                <c:pt idx="98">
                  <c:v>14.65</c:v>
                </c:pt>
                <c:pt idx="99">
                  <c:v>14.75</c:v>
                </c:pt>
                <c:pt idx="100">
                  <c:v>15.04</c:v>
                </c:pt>
                <c:pt idx="101">
                  <c:v>15.05</c:v>
                </c:pt>
                <c:pt idx="102">
                  <c:v>15.17</c:v>
                </c:pt>
                <c:pt idx="103">
                  <c:v>15</c:v>
                </c:pt>
                <c:pt idx="104">
                  <c:v>15.37</c:v>
                </c:pt>
                <c:pt idx="105">
                  <c:v>15.55</c:v>
                </c:pt>
                <c:pt idx="106">
                  <c:v>15.65</c:v>
                </c:pt>
                <c:pt idx="107">
                  <c:v>15.41</c:v>
                </c:pt>
                <c:pt idx="108">
                  <c:v>15.59</c:v>
                </c:pt>
                <c:pt idx="109">
                  <c:v>15.74</c:v>
                </c:pt>
                <c:pt idx="110">
                  <c:v>15.68</c:v>
                </c:pt>
                <c:pt idx="111">
                  <c:v>15.46</c:v>
                </c:pt>
                <c:pt idx="112">
                  <c:v>15.26</c:v>
                </c:pt>
                <c:pt idx="113">
                  <c:v>15.41</c:v>
                </c:pt>
                <c:pt idx="114">
                  <c:v>15.41</c:v>
                </c:pt>
                <c:pt idx="115">
                  <c:v>15.79</c:v>
                </c:pt>
                <c:pt idx="116">
                  <c:v>15.52</c:v>
                </c:pt>
                <c:pt idx="117">
                  <c:v>15.43</c:v>
                </c:pt>
                <c:pt idx="118">
                  <c:v>16.079999999999998</c:v>
                </c:pt>
                <c:pt idx="119">
                  <c:v>15.96</c:v>
                </c:pt>
                <c:pt idx="120">
                  <c:v>15.77</c:v>
                </c:pt>
                <c:pt idx="121">
                  <c:v>15.53</c:v>
                </c:pt>
                <c:pt idx="122">
                  <c:v>16.11</c:v>
                </c:pt>
                <c:pt idx="123">
                  <c:v>16.25</c:v>
                </c:pt>
                <c:pt idx="124">
                  <c:v>15.04</c:v>
                </c:pt>
                <c:pt idx="125">
                  <c:v>15.26</c:v>
                </c:pt>
                <c:pt idx="126">
                  <c:v>15.28</c:v>
                </c:pt>
                <c:pt idx="127">
                  <c:v>15.11</c:v>
                </c:pt>
                <c:pt idx="128">
                  <c:v>15.35</c:v>
                </c:pt>
                <c:pt idx="129">
                  <c:v>15.33</c:v>
                </c:pt>
                <c:pt idx="130">
                  <c:v>15.62</c:v>
                </c:pt>
                <c:pt idx="131">
                  <c:v>15.95</c:v>
                </c:pt>
                <c:pt idx="132">
                  <c:v>15.8</c:v>
                </c:pt>
                <c:pt idx="133">
                  <c:v>15.84</c:v>
                </c:pt>
                <c:pt idx="134">
                  <c:v>15.82</c:v>
                </c:pt>
                <c:pt idx="135">
                  <c:v>15.7</c:v>
                </c:pt>
                <c:pt idx="136">
                  <c:v>15.76</c:v>
                </c:pt>
                <c:pt idx="137">
                  <c:v>15.74</c:v>
                </c:pt>
                <c:pt idx="138">
                  <c:v>15.78</c:v>
                </c:pt>
                <c:pt idx="139">
                  <c:v>15.78</c:v>
                </c:pt>
                <c:pt idx="140">
                  <c:v>15.82</c:v>
                </c:pt>
                <c:pt idx="141">
                  <c:v>15.72</c:v>
                </c:pt>
                <c:pt idx="142">
                  <c:v>15.73</c:v>
                </c:pt>
                <c:pt idx="143">
                  <c:v>15.93</c:v>
                </c:pt>
                <c:pt idx="144">
                  <c:v>15.73</c:v>
                </c:pt>
                <c:pt idx="145">
                  <c:v>15.8</c:v>
                </c:pt>
                <c:pt idx="146">
                  <c:v>15.72</c:v>
                </c:pt>
                <c:pt idx="147">
                  <c:v>15.83</c:v>
                </c:pt>
                <c:pt idx="148">
                  <c:v>15.85</c:v>
                </c:pt>
                <c:pt idx="149">
                  <c:v>15.62</c:v>
                </c:pt>
                <c:pt idx="150">
                  <c:v>15.62</c:v>
                </c:pt>
                <c:pt idx="151">
                  <c:v>15.7</c:v>
                </c:pt>
                <c:pt idx="152">
                  <c:v>15.87</c:v>
                </c:pt>
                <c:pt idx="153">
                  <c:v>15.93</c:v>
                </c:pt>
                <c:pt idx="154">
                  <c:v>15.85</c:v>
                </c:pt>
                <c:pt idx="155">
                  <c:v>15.92</c:v>
                </c:pt>
                <c:pt idx="156">
                  <c:v>15.9</c:v>
                </c:pt>
                <c:pt idx="157">
                  <c:v>15.8</c:v>
                </c:pt>
                <c:pt idx="158">
                  <c:v>15.85</c:v>
                </c:pt>
                <c:pt idx="159">
                  <c:v>15.78</c:v>
                </c:pt>
                <c:pt idx="160">
                  <c:v>15.7</c:v>
                </c:pt>
                <c:pt idx="161">
                  <c:v>15.46</c:v>
                </c:pt>
                <c:pt idx="162">
                  <c:v>15.59</c:v>
                </c:pt>
                <c:pt idx="163">
                  <c:v>15.33</c:v>
                </c:pt>
                <c:pt idx="164">
                  <c:v>15.33</c:v>
                </c:pt>
                <c:pt idx="165">
                  <c:v>15.38</c:v>
                </c:pt>
                <c:pt idx="166">
                  <c:v>15.38</c:v>
                </c:pt>
                <c:pt idx="167">
                  <c:v>15.27</c:v>
                </c:pt>
                <c:pt idx="168">
                  <c:v>15.38</c:v>
                </c:pt>
                <c:pt idx="169">
                  <c:v>15.19</c:v>
                </c:pt>
                <c:pt idx="170">
                  <c:v>15.29</c:v>
                </c:pt>
                <c:pt idx="171">
                  <c:v>15.5</c:v>
                </c:pt>
                <c:pt idx="172">
                  <c:v>15.35</c:v>
                </c:pt>
                <c:pt idx="173">
                  <c:v>15.37</c:v>
                </c:pt>
                <c:pt idx="174">
                  <c:v>15.37</c:v>
                </c:pt>
                <c:pt idx="175">
                  <c:v>15.44</c:v>
                </c:pt>
                <c:pt idx="176">
                  <c:v>15.43</c:v>
                </c:pt>
                <c:pt idx="177">
                  <c:v>15.57</c:v>
                </c:pt>
                <c:pt idx="178">
                  <c:v>15.59</c:v>
                </c:pt>
                <c:pt idx="179">
                  <c:v>15.6</c:v>
                </c:pt>
                <c:pt idx="180">
                  <c:v>15.57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2-4388-A49C-B656AF49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131904"/>
        <c:axId val="502137152"/>
      </c:lineChart>
      <c:catAx>
        <c:axId val="50213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37152"/>
        <c:crosses val="autoZero"/>
        <c:auto val="1"/>
        <c:lblAlgn val="ctr"/>
        <c:lblOffset val="100"/>
        <c:tickLblSkip val="20"/>
        <c:noMultiLvlLbl val="0"/>
      </c:catAx>
      <c:valAx>
        <c:axId val="502137152"/>
        <c:scaling>
          <c:orientation val="minMax"/>
          <c:min val="1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3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'Figures 5 and 7'!$A$115:$A$229</c:f>
              <c:numCache>
                <c:formatCode>General</c:formatCode>
                <c:ptCount val="115"/>
                <c:pt idx="0">
                  <c:v>1800</c:v>
                </c:pt>
                <c:pt idx="1">
                  <c:v>1801</c:v>
                </c:pt>
                <c:pt idx="2">
                  <c:v>1802</c:v>
                </c:pt>
                <c:pt idx="3">
                  <c:v>1803</c:v>
                </c:pt>
                <c:pt idx="4">
                  <c:v>1804</c:v>
                </c:pt>
                <c:pt idx="5">
                  <c:v>1805</c:v>
                </c:pt>
                <c:pt idx="6">
                  <c:v>1806</c:v>
                </c:pt>
                <c:pt idx="7">
                  <c:v>1807</c:v>
                </c:pt>
                <c:pt idx="8">
                  <c:v>1808</c:v>
                </c:pt>
                <c:pt idx="9">
                  <c:v>1809</c:v>
                </c:pt>
                <c:pt idx="10">
                  <c:v>1810</c:v>
                </c:pt>
                <c:pt idx="11">
                  <c:v>1811</c:v>
                </c:pt>
                <c:pt idx="12">
                  <c:v>1812</c:v>
                </c:pt>
                <c:pt idx="13">
                  <c:v>1813</c:v>
                </c:pt>
                <c:pt idx="14">
                  <c:v>1814</c:v>
                </c:pt>
                <c:pt idx="15">
                  <c:v>1815</c:v>
                </c:pt>
                <c:pt idx="16">
                  <c:v>1816</c:v>
                </c:pt>
                <c:pt idx="17">
                  <c:v>1817</c:v>
                </c:pt>
                <c:pt idx="18">
                  <c:v>1818</c:v>
                </c:pt>
                <c:pt idx="19">
                  <c:v>1819</c:v>
                </c:pt>
                <c:pt idx="20">
                  <c:v>1820</c:v>
                </c:pt>
                <c:pt idx="21">
                  <c:v>1821</c:v>
                </c:pt>
                <c:pt idx="22">
                  <c:v>1822</c:v>
                </c:pt>
                <c:pt idx="23">
                  <c:v>1823</c:v>
                </c:pt>
                <c:pt idx="24">
                  <c:v>1824</c:v>
                </c:pt>
                <c:pt idx="25">
                  <c:v>1825</c:v>
                </c:pt>
                <c:pt idx="26">
                  <c:v>1826</c:v>
                </c:pt>
                <c:pt idx="27">
                  <c:v>1827</c:v>
                </c:pt>
                <c:pt idx="28">
                  <c:v>1828</c:v>
                </c:pt>
                <c:pt idx="29">
                  <c:v>1829</c:v>
                </c:pt>
                <c:pt idx="30">
                  <c:v>1830</c:v>
                </c:pt>
                <c:pt idx="31">
                  <c:v>1831</c:v>
                </c:pt>
                <c:pt idx="32">
                  <c:v>1832</c:v>
                </c:pt>
                <c:pt idx="33">
                  <c:v>1833</c:v>
                </c:pt>
                <c:pt idx="34">
                  <c:v>1834</c:v>
                </c:pt>
                <c:pt idx="35">
                  <c:v>1835</c:v>
                </c:pt>
                <c:pt idx="36">
                  <c:v>1836</c:v>
                </c:pt>
                <c:pt idx="37">
                  <c:v>1837</c:v>
                </c:pt>
                <c:pt idx="38">
                  <c:v>1838</c:v>
                </c:pt>
                <c:pt idx="39">
                  <c:v>1839</c:v>
                </c:pt>
                <c:pt idx="40">
                  <c:v>1840</c:v>
                </c:pt>
                <c:pt idx="41">
                  <c:v>1841</c:v>
                </c:pt>
                <c:pt idx="42">
                  <c:v>1842</c:v>
                </c:pt>
                <c:pt idx="43">
                  <c:v>1843</c:v>
                </c:pt>
                <c:pt idx="44">
                  <c:v>1844</c:v>
                </c:pt>
                <c:pt idx="45">
                  <c:v>1845</c:v>
                </c:pt>
                <c:pt idx="46">
                  <c:v>1846</c:v>
                </c:pt>
                <c:pt idx="47">
                  <c:v>1847</c:v>
                </c:pt>
                <c:pt idx="48">
                  <c:v>1848</c:v>
                </c:pt>
                <c:pt idx="49">
                  <c:v>1849</c:v>
                </c:pt>
                <c:pt idx="50">
                  <c:v>1850</c:v>
                </c:pt>
                <c:pt idx="51">
                  <c:v>1851</c:v>
                </c:pt>
                <c:pt idx="52">
                  <c:v>1852</c:v>
                </c:pt>
                <c:pt idx="53">
                  <c:v>1853</c:v>
                </c:pt>
                <c:pt idx="54">
                  <c:v>1854</c:v>
                </c:pt>
                <c:pt idx="55">
                  <c:v>1855</c:v>
                </c:pt>
                <c:pt idx="56">
                  <c:v>1856</c:v>
                </c:pt>
                <c:pt idx="57">
                  <c:v>1857</c:v>
                </c:pt>
                <c:pt idx="58">
                  <c:v>1858</c:v>
                </c:pt>
                <c:pt idx="59">
                  <c:v>1859</c:v>
                </c:pt>
                <c:pt idx="60">
                  <c:v>1860</c:v>
                </c:pt>
                <c:pt idx="61">
                  <c:v>1861</c:v>
                </c:pt>
                <c:pt idx="62">
                  <c:v>1862</c:v>
                </c:pt>
                <c:pt idx="63">
                  <c:v>1863</c:v>
                </c:pt>
                <c:pt idx="64">
                  <c:v>1864</c:v>
                </c:pt>
                <c:pt idx="65">
                  <c:v>1865</c:v>
                </c:pt>
                <c:pt idx="66">
                  <c:v>1866</c:v>
                </c:pt>
                <c:pt idx="67">
                  <c:v>1867</c:v>
                </c:pt>
                <c:pt idx="68">
                  <c:v>1868</c:v>
                </c:pt>
                <c:pt idx="69">
                  <c:v>1869</c:v>
                </c:pt>
                <c:pt idx="70">
                  <c:v>1870</c:v>
                </c:pt>
                <c:pt idx="71">
                  <c:v>1871</c:v>
                </c:pt>
                <c:pt idx="72">
                  <c:v>1872</c:v>
                </c:pt>
                <c:pt idx="73">
                  <c:v>1873</c:v>
                </c:pt>
                <c:pt idx="74">
                  <c:v>1874</c:v>
                </c:pt>
                <c:pt idx="75">
                  <c:v>1875</c:v>
                </c:pt>
                <c:pt idx="76">
                  <c:v>1876</c:v>
                </c:pt>
                <c:pt idx="77">
                  <c:v>1877</c:v>
                </c:pt>
                <c:pt idx="78">
                  <c:v>1878</c:v>
                </c:pt>
                <c:pt idx="79">
                  <c:v>1879</c:v>
                </c:pt>
                <c:pt idx="80">
                  <c:v>1880</c:v>
                </c:pt>
                <c:pt idx="81">
                  <c:v>1881</c:v>
                </c:pt>
                <c:pt idx="82">
                  <c:v>1882</c:v>
                </c:pt>
                <c:pt idx="83">
                  <c:v>1883</c:v>
                </c:pt>
                <c:pt idx="84">
                  <c:v>1884</c:v>
                </c:pt>
                <c:pt idx="85">
                  <c:v>1885</c:v>
                </c:pt>
                <c:pt idx="86">
                  <c:v>1886</c:v>
                </c:pt>
                <c:pt idx="87">
                  <c:v>1887</c:v>
                </c:pt>
                <c:pt idx="88">
                  <c:v>1888</c:v>
                </c:pt>
                <c:pt idx="89">
                  <c:v>1889</c:v>
                </c:pt>
                <c:pt idx="90">
                  <c:v>1890</c:v>
                </c:pt>
                <c:pt idx="91">
                  <c:v>1891</c:v>
                </c:pt>
                <c:pt idx="92">
                  <c:v>1892</c:v>
                </c:pt>
                <c:pt idx="93">
                  <c:v>1893</c:v>
                </c:pt>
                <c:pt idx="94">
                  <c:v>1894</c:v>
                </c:pt>
                <c:pt idx="95">
                  <c:v>1895</c:v>
                </c:pt>
                <c:pt idx="96">
                  <c:v>1896</c:v>
                </c:pt>
                <c:pt idx="97">
                  <c:v>1897</c:v>
                </c:pt>
                <c:pt idx="98">
                  <c:v>1898</c:v>
                </c:pt>
                <c:pt idx="99">
                  <c:v>1899</c:v>
                </c:pt>
                <c:pt idx="100">
                  <c:v>1900</c:v>
                </c:pt>
                <c:pt idx="101">
                  <c:v>1901</c:v>
                </c:pt>
                <c:pt idx="102">
                  <c:v>1902</c:v>
                </c:pt>
                <c:pt idx="103">
                  <c:v>1903</c:v>
                </c:pt>
                <c:pt idx="104">
                  <c:v>1904</c:v>
                </c:pt>
                <c:pt idx="105">
                  <c:v>1905</c:v>
                </c:pt>
                <c:pt idx="106">
                  <c:v>1906</c:v>
                </c:pt>
                <c:pt idx="107">
                  <c:v>1907</c:v>
                </c:pt>
                <c:pt idx="108">
                  <c:v>1908</c:v>
                </c:pt>
                <c:pt idx="109">
                  <c:v>1909</c:v>
                </c:pt>
                <c:pt idx="110">
                  <c:v>1910</c:v>
                </c:pt>
                <c:pt idx="111">
                  <c:v>1911</c:v>
                </c:pt>
                <c:pt idx="112">
                  <c:v>1912</c:v>
                </c:pt>
                <c:pt idx="113">
                  <c:v>1913</c:v>
                </c:pt>
                <c:pt idx="114">
                  <c:v>1914</c:v>
                </c:pt>
              </c:numCache>
            </c:numRef>
          </c:cat>
          <c:val>
            <c:numRef>
              <c:f>'Figures 5 and 7'!$B$115:$B$229</c:f>
              <c:numCache>
                <c:formatCode>General</c:formatCode>
                <c:ptCount val="115"/>
                <c:pt idx="0">
                  <c:v>15.68</c:v>
                </c:pt>
                <c:pt idx="1">
                  <c:v>15.46</c:v>
                </c:pt>
                <c:pt idx="2">
                  <c:v>15.26</c:v>
                </c:pt>
                <c:pt idx="3">
                  <c:v>15.41</c:v>
                </c:pt>
                <c:pt idx="4">
                  <c:v>15.41</c:v>
                </c:pt>
                <c:pt idx="5">
                  <c:v>15.79</c:v>
                </c:pt>
                <c:pt idx="6">
                  <c:v>15.52</c:v>
                </c:pt>
                <c:pt idx="7">
                  <c:v>15.43</c:v>
                </c:pt>
                <c:pt idx="8">
                  <c:v>16.079999999999998</c:v>
                </c:pt>
                <c:pt idx="9">
                  <c:v>15.96</c:v>
                </c:pt>
                <c:pt idx="10">
                  <c:v>15.77</c:v>
                </c:pt>
                <c:pt idx="11">
                  <c:v>15.53</c:v>
                </c:pt>
                <c:pt idx="12">
                  <c:v>16.11</c:v>
                </c:pt>
                <c:pt idx="13">
                  <c:v>16.25</c:v>
                </c:pt>
                <c:pt idx="14">
                  <c:v>15.04</c:v>
                </c:pt>
                <c:pt idx="15">
                  <c:v>15.26</c:v>
                </c:pt>
                <c:pt idx="16">
                  <c:v>15.28</c:v>
                </c:pt>
                <c:pt idx="17">
                  <c:v>15.11</c:v>
                </c:pt>
                <c:pt idx="18">
                  <c:v>15.35</c:v>
                </c:pt>
                <c:pt idx="19">
                  <c:v>15.33</c:v>
                </c:pt>
                <c:pt idx="20">
                  <c:v>15.62</c:v>
                </c:pt>
                <c:pt idx="21">
                  <c:v>15.95</c:v>
                </c:pt>
                <c:pt idx="22">
                  <c:v>15.8</c:v>
                </c:pt>
                <c:pt idx="23">
                  <c:v>15.84</c:v>
                </c:pt>
                <c:pt idx="24">
                  <c:v>15.82</c:v>
                </c:pt>
                <c:pt idx="25">
                  <c:v>15.7</c:v>
                </c:pt>
                <c:pt idx="26">
                  <c:v>15.76</c:v>
                </c:pt>
                <c:pt idx="27">
                  <c:v>15.74</c:v>
                </c:pt>
                <c:pt idx="28">
                  <c:v>15.78</c:v>
                </c:pt>
                <c:pt idx="29">
                  <c:v>15.78</c:v>
                </c:pt>
                <c:pt idx="30">
                  <c:v>15.82</c:v>
                </c:pt>
                <c:pt idx="31">
                  <c:v>15.72</c:v>
                </c:pt>
                <c:pt idx="32">
                  <c:v>15.73</c:v>
                </c:pt>
                <c:pt idx="33">
                  <c:v>15.93</c:v>
                </c:pt>
                <c:pt idx="34">
                  <c:v>15.73</c:v>
                </c:pt>
                <c:pt idx="35">
                  <c:v>15.8</c:v>
                </c:pt>
                <c:pt idx="36">
                  <c:v>15.72</c:v>
                </c:pt>
                <c:pt idx="37">
                  <c:v>15.83</c:v>
                </c:pt>
                <c:pt idx="38">
                  <c:v>15.85</c:v>
                </c:pt>
                <c:pt idx="39">
                  <c:v>15.62</c:v>
                </c:pt>
                <c:pt idx="40">
                  <c:v>15.62</c:v>
                </c:pt>
                <c:pt idx="41">
                  <c:v>15.7</c:v>
                </c:pt>
                <c:pt idx="42">
                  <c:v>15.87</c:v>
                </c:pt>
                <c:pt idx="43">
                  <c:v>15.93</c:v>
                </c:pt>
                <c:pt idx="44">
                  <c:v>15.85</c:v>
                </c:pt>
                <c:pt idx="45">
                  <c:v>15.92</c:v>
                </c:pt>
                <c:pt idx="46">
                  <c:v>15.9</c:v>
                </c:pt>
                <c:pt idx="47">
                  <c:v>15.8</c:v>
                </c:pt>
                <c:pt idx="48">
                  <c:v>15.85</c:v>
                </c:pt>
                <c:pt idx="49">
                  <c:v>15.78</c:v>
                </c:pt>
                <c:pt idx="50">
                  <c:v>15.7</c:v>
                </c:pt>
                <c:pt idx="51">
                  <c:v>15.46</c:v>
                </c:pt>
                <c:pt idx="52">
                  <c:v>15.59</c:v>
                </c:pt>
                <c:pt idx="53">
                  <c:v>15.33</c:v>
                </c:pt>
                <c:pt idx="54">
                  <c:v>15.33</c:v>
                </c:pt>
                <c:pt idx="55">
                  <c:v>15.38</c:v>
                </c:pt>
                <c:pt idx="56">
                  <c:v>15.38</c:v>
                </c:pt>
                <c:pt idx="57">
                  <c:v>15.27</c:v>
                </c:pt>
                <c:pt idx="58">
                  <c:v>15.38</c:v>
                </c:pt>
                <c:pt idx="59">
                  <c:v>15.19</c:v>
                </c:pt>
                <c:pt idx="60">
                  <c:v>15.29</c:v>
                </c:pt>
                <c:pt idx="61">
                  <c:v>15.5</c:v>
                </c:pt>
                <c:pt idx="62">
                  <c:v>15.35</c:v>
                </c:pt>
                <c:pt idx="63">
                  <c:v>15.37</c:v>
                </c:pt>
                <c:pt idx="64">
                  <c:v>15.37</c:v>
                </c:pt>
                <c:pt idx="65">
                  <c:v>15.44</c:v>
                </c:pt>
                <c:pt idx="66">
                  <c:v>15.43</c:v>
                </c:pt>
                <c:pt idx="67">
                  <c:v>15.57</c:v>
                </c:pt>
                <c:pt idx="68">
                  <c:v>15.59</c:v>
                </c:pt>
                <c:pt idx="69">
                  <c:v>15.6</c:v>
                </c:pt>
                <c:pt idx="70">
                  <c:v>15.57</c:v>
                </c:pt>
                <c:pt idx="71">
                  <c:v>15.57</c:v>
                </c:pt>
                <c:pt idx="72">
                  <c:v>15.63</c:v>
                </c:pt>
                <c:pt idx="73">
                  <c:v>15.93</c:v>
                </c:pt>
                <c:pt idx="74">
                  <c:v>16.16</c:v>
                </c:pt>
                <c:pt idx="75">
                  <c:v>16.64</c:v>
                </c:pt>
                <c:pt idx="76">
                  <c:v>17.75</c:v>
                </c:pt>
                <c:pt idx="77">
                  <c:v>17.2</c:v>
                </c:pt>
                <c:pt idx="78">
                  <c:v>17.920000000000002</c:v>
                </c:pt>
                <c:pt idx="79">
                  <c:v>18.39</c:v>
                </c:pt>
                <c:pt idx="80">
                  <c:v>18.05</c:v>
                </c:pt>
                <c:pt idx="81">
                  <c:v>18.25</c:v>
                </c:pt>
                <c:pt idx="82">
                  <c:v>18.2</c:v>
                </c:pt>
                <c:pt idx="83">
                  <c:v>18.64</c:v>
                </c:pt>
                <c:pt idx="84">
                  <c:v>18.61</c:v>
                </c:pt>
                <c:pt idx="85">
                  <c:v>19.41</c:v>
                </c:pt>
                <c:pt idx="86">
                  <c:v>20.78</c:v>
                </c:pt>
                <c:pt idx="87">
                  <c:v>21.1</c:v>
                </c:pt>
                <c:pt idx="88">
                  <c:v>22</c:v>
                </c:pt>
                <c:pt idx="89">
                  <c:v>22.1</c:v>
                </c:pt>
                <c:pt idx="90">
                  <c:v>19.75</c:v>
                </c:pt>
                <c:pt idx="91">
                  <c:v>20.92</c:v>
                </c:pt>
                <c:pt idx="92">
                  <c:v>23.72</c:v>
                </c:pt>
                <c:pt idx="93">
                  <c:v>26.49</c:v>
                </c:pt>
                <c:pt idx="94">
                  <c:v>32.56</c:v>
                </c:pt>
                <c:pt idx="95">
                  <c:v>31.6</c:v>
                </c:pt>
                <c:pt idx="96">
                  <c:v>30.59</c:v>
                </c:pt>
                <c:pt idx="97">
                  <c:v>34.200000000000003</c:v>
                </c:pt>
                <c:pt idx="98">
                  <c:v>35.03</c:v>
                </c:pt>
                <c:pt idx="99">
                  <c:v>34.36</c:v>
                </c:pt>
                <c:pt idx="100">
                  <c:v>33.33</c:v>
                </c:pt>
                <c:pt idx="101">
                  <c:v>34.68</c:v>
                </c:pt>
                <c:pt idx="102">
                  <c:v>39.15</c:v>
                </c:pt>
                <c:pt idx="103">
                  <c:v>38.1</c:v>
                </c:pt>
                <c:pt idx="104">
                  <c:v>35.700000000000003</c:v>
                </c:pt>
                <c:pt idx="105">
                  <c:v>33.869999999999997</c:v>
                </c:pt>
                <c:pt idx="106">
                  <c:v>30.54</c:v>
                </c:pt>
                <c:pt idx="107">
                  <c:v>31.24</c:v>
                </c:pt>
                <c:pt idx="108">
                  <c:v>38.64</c:v>
                </c:pt>
                <c:pt idx="109">
                  <c:v>39.74</c:v>
                </c:pt>
                <c:pt idx="110">
                  <c:v>38.22</c:v>
                </c:pt>
                <c:pt idx="111">
                  <c:v>38.33</c:v>
                </c:pt>
                <c:pt idx="112">
                  <c:v>33.619999999999997</c:v>
                </c:pt>
                <c:pt idx="113">
                  <c:v>34.19</c:v>
                </c:pt>
                <c:pt idx="114">
                  <c:v>37.369999999999997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7-4D05-8493-B16A0215F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004960"/>
        <c:axId val="339002336"/>
      </c:lineChart>
      <c:catAx>
        <c:axId val="33900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002336"/>
        <c:crosses val="autoZero"/>
        <c:auto val="1"/>
        <c:lblAlgn val="ctr"/>
        <c:lblOffset val="100"/>
        <c:tickLblSkip val="10"/>
        <c:noMultiLvlLbl val="0"/>
      </c:catAx>
      <c:valAx>
        <c:axId val="33900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00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6'!$A$2:$A$142</c:f>
              <c:numCache>
                <c:formatCode>General</c:formatCode>
                <c:ptCount val="141"/>
                <c:pt idx="0">
                  <c:v>1774</c:v>
                </c:pt>
                <c:pt idx="1">
                  <c:v>1775</c:v>
                </c:pt>
                <c:pt idx="2">
                  <c:v>1776</c:v>
                </c:pt>
                <c:pt idx="3">
                  <c:v>1777</c:v>
                </c:pt>
                <c:pt idx="4">
                  <c:v>1778</c:v>
                </c:pt>
                <c:pt idx="5">
                  <c:v>1779</c:v>
                </c:pt>
                <c:pt idx="6">
                  <c:v>1780</c:v>
                </c:pt>
                <c:pt idx="7">
                  <c:v>1781</c:v>
                </c:pt>
                <c:pt idx="8">
                  <c:v>1782</c:v>
                </c:pt>
                <c:pt idx="9">
                  <c:v>1783</c:v>
                </c:pt>
                <c:pt idx="10">
                  <c:v>1784</c:v>
                </c:pt>
                <c:pt idx="11">
                  <c:v>1785</c:v>
                </c:pt>
                <c:pt idx="12">
                  <c:v>1786</c:v>
                </c:pt>
                <c:pt idx="13">
                  <c:v>1787</c:v>
                </c:pt>
                <c:pt idx="14">
                  <c:v>1788</c:v>
                </c:pt>
                <c:pt idx="15">
                  <c:v>1789</c:v>
                </c:pt>
                <c:pt idx="16">
                  <c:v>1790</c:v>
                </c:pt>
                <c:pt idx="17">
                  <c:v>1791</c:v>
                </c:pt>
                <c:pt idx="18">
                  <c:v>1792</c:v>
                </c:pt>
                <c:pt idx="19">
                  <c:v>1793</c:v>
                </c:pt>
                <c:pt idx="20">
                  <c:v>1794</c:v>
                </c:pt>
                <c:pt idx="21">
                  <c:v>1795</c:v>
                </c:pt>
                <c:pt idx="22">
                  <c:v>1796</c:v>
                </c:pt>
                <c:pt idx="23">
                  <c:v>1797</c:v>
                </c:pt>
                <c:pt idx="24">
                  <c:v>1798</c:v>
                </c:pt>
                <c:pt idx="25">
                  <c:v>1799</c:v>
                </c:pt>
                <c:pt idx="26">
                  <c:v>1800</c:v>
                </c:pt>
                <c:pt idx="27">
                  <c:v>1801</c:v>
                </c:pt>
                <c:pt idx="28">
                  <c:v>1802</c:v>
                </c:pt>
                <c:pt idx="29">
                  <c:v>1803</c:v>
                </c:pt>
                <c:pt idx="30">
                  <c:v>1804</c:v>
                </c:pt>
                <c:pt idx="31">
                  <c:v>1805</c:v>
                </c:pt>
                <c:pt idx="32">
                  <c:v>1806</c:v>
                </c:pt>
                <c:pt idx="33">
                  <c:v>1807</c:v>
                </c:pt>
                <c:pt idx="34">
                  <c:v>1808</c:v>
                </c:pt>
                <c:pt idx="35">
                  <c:v>1809</c:v>
                </c:pt>
                <c:pt idx="36">
                  <c:v>1810</c:v>
                </c:pt>
                <c:pt idx="37">
                  <c:v>1811</c:v>
                </c:pt>
                <c:pt idx="38">
                  <c:v>1812</c:v>
                </c:pt>
                <c:pt idx="39">
                  <c:v>1813</c:v>
                </c:pt>
                <c:pt idx="40">
                  <c:v>1814</c:v>
                </c:pt>
                <c:pt idx="41">
                  <c:v>1815</c:v>
                </c:pt>
                <c:pt idx="42">
                  <c:v>1816</c:v>
                </c:pt>
                <c:pt idx="43">
                  <c:v>1817</c:v>
                </c:pt>
                <c:pt idx="44">
                  <c:v>1818</c:v>
                </c:pt>
                <c:pt idx="45">
                  <c:v>1819</c:v>
                </c:pt>
                <c:pt idx="46">
                  <c:v>1820</c:v>
                </c:pt>
                <c:pt idx="47">
                  <c:v>1821</c:v>
                </c:pt>
                <c:pt idx="48">
                  <c:v>1822</c:v>
                </c:pt>
                <c:pt idx="49">
                  <c:v>1823</c:v>
                </c:pt>
                <c:pt idx="50">
                  <c:v>1824</c:v>
                </c:pt>
                <c:pt idx="51">
                  <c:v>1825</c:v>
                </c:pt>
                <c:pt idx="52">
                  <c:v>1826</c:v>
                </c:pt>
                <c:pt idx="53">
                  <c:v>1827</c:v>
                </c:pt>
                <c:pt idx="54">
                  <c:v>1828</c:v>
                </c:pt>
                <c:pt idx="55">
                  <c:v>1829</c:v>
                </c:pt>
                <c:pt idx="56">
                  <c:v>1830</c:v>
                </c:pt>
                <c:pt idx="57">
                  <c:v>1831</c:v>
                </c:pt>
                <c:pt idx="58">
                  <c:v>1832</c:v>
                </c:pt>
                <c:pt idx="59">
                  <c:v>1833</c:v>
                </c:pt>
                <c:pt idx="60">
                  <c:v>1834</c:v>
                </c:pt>
                <c:pt idx="61">
                  <c:v>1835</c:v>
                </c:pt>
                <c:pt idx="62">
                  <c:v>1836</c:v>
                </c:pt>
                <c:pt idx="63">
                  <c:v>1837</c:v>
                </c:pt>
                <c:pt idx="64">
                  <c:v>1838</c:v>
                </c:pt>
                <c:pt idx="65">
                  <c:v>1839</c:v>
                </c:pt>
                <c:pt idx="66">
                  <c:v>1840</c:v>
                </c:pt>
                <c:pt idx="67">
                  <c:v>1841</c:v>
                </c:pt>
                <c:pt idx="68">
                  <c:v>1842</c:v>
                </c:pt>
                <c:pt idx="69">
                  <c:v>1843</c:v>
                </c:pt>
                <c:pt idx="70">
                  <c:v>1844</c:v>
                </c:pt>
                <c:pt idx="71">
                  <c:v>1845</c:v>
                </c:pt>
                <c:pt idx="72">
                  <c:v>1846</c:v>
                </c:pt>
                <c:pt idx="73">
                  <c:v>1847</c:v>
                </c:pt>
                <c:pt idx="74">
                  <c:v>1848</c:v>
                </c:pt>
                <c:pt idx="75">
                  <c:v>1849</c:v>
                </c:pt>
                <c:pt idx="76">
                  <c:v>1850</c:v>
                </c:pt>
                <c:pt idx="77">
                  <c:v>1851</c:v>
                </c:pt>
                <c:pt idx="78">
                  <c:v>1852</c:v>
                </c:pt>
                <c:pt idx="79">
                  <c:v>1853</c:v>
                </c:pt>
                <c:pt idx="80">
                  <c:v>1854</c:v>
                </c:pt>
                <c:pt idx="81">
                  <c:v>1855</c:v>
                </c:pt>
                <c:pt idx="82">
                  <c:v>1856</c:v>
                </c:pt>
                <c:pt idx="83">
                  <c:v>1857</c:v>
                </c:pt>
                <c:pt idx="84">
                  <c:v>1858</c:v>
                </c:pt>
                <c:pt idx="85">
                  <c:v>1859</c:v>
                </c:pt>
                <c:pt idx="86">
                  <c:v>1860</c:v>
                </c:pt>
                <c:pt idx="87">
                  <c:v>1861</c:v>
                </c:pt>
                <c:pt idx="88">
                  <c:v>1862</c:v>
                </c:pt>
                <c:pt idx="89">
                  <c:v>1863</c:v>
                </c:pt>
                <c:pt idx="90">
                  <c:v>1864</c:v>
                </c:pt>
                <c:pt idx="91">
                  <c:v>1865</c:v>
                </c:pt>
                <c:pt idx="92">
                  <c:v>1866</c:v>
                </c:pt>
                <c:pt idx="93">
                  <c:v>1867</c:v>
                </c:pt>
                <c:pt idx="94">
                  <c:v>1868</c:v>
                </c:pt>
                <c:pt idx="95">
                  <c:v>1869</c:v>
                </c:pt>
                <c:pt idx="96">
                  <c:v>1870</c:v>
                </c:pt>
                <c:pt idx="97">
                  <c:v>1871</c:v>
                </c:pt>
                <c:pt idx="98">
                  <c:v>1872</c:v>
                </c:pt>
                <c:pt idx="99">
                  <c:v>1873</c:v>
                </c:pt>
                <c:pt idx="100">
                  <c:v>1874</c:v>
                </c:pt>
                <c:pt idx="101">
                  <c:v>1875</c:v>
                </c:pt>
                <c:pt idx="102">
                  <c:v>1876</c:v>
                </c:pt>
                <c:pt idx="103">
                  <c:v>1877</c:v>
                </c:pt>
                <c:pt idx="104">
                  <c:v>1878</c:v>
                </c:pt>
                <c:pt idx="105">
                  <c:v>1879</c:v>
                </c:pt>
                <c:pt idx="106">
                  <c:v>1880</c:v>
                </c:pt>
                <c:pt idx="107">
                  <c:v>1881</c:v>
                </c:pt>
                <c:pt idx="108">
                  <c:v>1882</c:v>
                </c:pt>
                <c:pt idx="109">
                  <c:v>1883</c:v>
                </c:pt>
                <c:pt idx="110">
                  <c:v>1884</c:v>
                </c:pt>
                <c:pt idx="111">
                  <c:v>1885</c:v>
                </c:pt>
                <c:pt idx="112">
                  <c:v>1886</c:v>
                </c:pt>
                <c:pt idx="113">
                  <c:v>1887</c:v>
                </c:pt>
                <c:pt idx="114">
                  <c:v>1888</c:v>
                </c:pt>
                <c:pt idx="115">
                  <c:v>1889</c:v>
                </c:pt>
                <c:pt idx="116">
                  <c:v>1890</c:v>
                </c:pt>
                <c:pt idx="117">
                  <c:v>1891</c:v>
                </c:pt>
                <c:pt idx="118">
                  <c:v>1892</c:v>
                </c:pt>
                <c:pt idx="119">
                  <c:v>1893</c:v>
                </c:pt>
                <c:pt idx="120">
                  <c:v>1894</c:v>
                </c:pt>
                <c:pt idx="121">
                  <c:v>1895</c:v>
                </c:pt>
                <c:pt idx="122">
                  <c:v>1896</c:v>
                </c:pt>
                <c:pt idx="123">
                  <c:v>1897</c:v>
                </c:pt>
                <c:pt idx="124">
                  <c:v>1898</c:v>
                </c:pt>
                <c:pt idx="125">
                  <c:v>1899</c:v>
                </c:pt>
                <c:pt idx="126">
                  <c:v>1900</c:v>
                </c:pt>
                <c:pt idx="127">
                  <c:v>1901</c:v>
                </c:pt>
                <c:pt idx="128">
                  <c:v>1902</c:v>
                </c:pt>
                <c:pt idx="129">
                  <c:v>1903</c:v>
                </c:pt>
                <c:pt idx="130">
                  <c:v>1904</c:v>
                </c:pt>
                <c:pt idx="131">
                  <c:v>1905</c:v>
                </c:pt>
                <c:pt idx="132">
                  <c:v>1906</c:v>
                </c:pt>
                <c:pt idx="133">
                  <c:v>1907</c:v>
                </c:pt>
                <c:pt idx="134">
                  <c:v>1908</c:v>
                </c:pt>
                <c:pt idx="135">
                  <c:v>1909</c:v>
                </c:pt>
                <c:pt idx="136">
                  <c:v>1910</c:v>
                </c:pt>
                <c:pt idx="137">
                  <c:v>1911</c:v>
                </c:pt>
                <c:pt idx="138">
                  <c:v>1912</c:v>
                </c:pt>
                <c:pt idx="139">
                  <c:v>1913</c:v>
                </c:pt>
                <c:pt idx="140">
                  <c:v>1914</c:v>
                </c:pt>
              </c:numCache>
            </c:numRef>
          </c:cat>
          <c:val>
            <c:numRef>
              <c:f>'Figure 6'!$B$2:$B$142</c:f>
              <c:numCache>
                <c:formatCode>General</c:formatCode>
                <c:ptCount val="141"/>
                <c:pt idx="0">
                  <c:v>7.82</c:v>
                </c:pt>
                <c:pt idx="1">
                  <c:v>7.41</c:v>
                </c:pt>
                <c:pt idx="2">
                  <c:v>8.4600000000000009</c:v>
                </c:pt>
                <c:pt idx="3">
                  <c:v>10.31</c:v>
                </c:pt>
                <c:pt idx="4">
                  <c:v>13.38</c:v>
                </c:pt>
                <c:pt idx="5">
                  <c:v>11.84</c:v>
                </c:pt>
                <c:pt idx="6">
                  <c:v>13.29</c:v>
                </c:pt>
                <c:pt idx="7">
                  <c:v>10.72</c:v>
                </c:pt>
                <c:pt idx="8">
                  <c:v>11.76</c:v>
                </c:pt>
                <c:pt idx="9">
                  <c:v>10.31</c:v>
                </c:pt>
                <c:pt idx="10">
                  <c:v>9.91</c:v>
                </c:pt>
                <c:pt idx="11">
                  <c:v>9.43</c:v>
                </c:pt>
                <c:pt idx="12">
                  <c:v>9.19</c:v>
                </c:pt>
                <c:pt idx="13">
                  <c:v>9.02</c:v>
                </c:pt>
                <c:pt idx="14">
                  <c:v>8.6199999999999992</c:v>
                </c:pt>
                <c:pt idx="15">
                  <c:v>8.5399999999999991</c:v>
                </c:pt>
                <c:pt idx="16">
                  <c:v>8.86</c:v>
                </c:pt>
                <c:pt idx="17">
                  <c:v>9.1</c:v>
                </c:pt>
                <c:pt idx="18">
                  <c:v>9.27</c:v>
                </c:pt>
                <c:pt idx="19">
                  <c:v>9.59</c:v>
                </c:pt>
                <c:pt idx="20">
                  <c:v>10.64</c:v>
                </c:pt>
                <c:pt idx="21">
                  <c:v>12.17</c:v>
                </c:pt>
                <c:pt idx="22">
                  <c:v>12.81</c:v>
                </c:pt>
                <c:pt idx="23">
                  <c:v>12.33</c:v>
                </c:pt>
                <c:pt idx="24">
                  <c:v>11.92</c:v>
                </c:pt>
                <c:pt idx="25">
                  <c:v>11.92</c:v>
                </c:pt>
                <c:pt idx="26">
                  <c:v>12.17</c:v>
                </c:pt>
                <c:pt idx="27">
                  <c:v>12.33</c:v>
                </c:pt>
                <c:pt idx="28">
                  <c:v>10.39</c:v>
                </c:pt>
                <c:pt idx="29">
                  <c:v>10.96</c:v>
                </c:pt>
                <c:pt idx="30">
                  <c:v>11.44</c:v>
                </c:pt>
                <c:pt idx="31">
                  <c:v>11.36</c:v>
                </c:pt>
                <c:pt idx="32">
                  <c:v>11.84</c:v>
                </c:pt>
                <c:pt idx="33">
                  <c:v>11.2</c:v>
                </c:pt>
                <c:pt idx="34">
                  <c:v>12.17</c:v>
                </c:pt>
                <c:pt idx="35">
                  <c:v>11.92</c:v>
                </c:pt>
                <c:pt idx="36">
                  <c:v>11.92</c:v>
                </c:pt>
                <c:pt idx="37">
                  <c:v>12.73</c:v>
                </c:pt>
                <c:pt idx="38">
                  <c:v>12.89</c:v>
                </c:pt>
                <c:pt idx="39">
                  <c:v>15.47</c:v>
                </c:pt>
                <c:pt idx="40">
                  <c:v>17</c:v>
                </c:pt>
                <c:pt idx="41">
                  <c:v>14.91</c:v>
                </c:pt>
                <c:pt idx="42">
                  <c:v>13.62</c:v>
                </c:pt>
                <c:pt idx="43">
                  <c:v>12.89</c:v>
                </c:pt>
                <c:pt idx="44">
                  <c:v>12.33</c:v>
                </c:pt>
                <c:pt idx="45">
                  <c:v>12.33</c:v>
                </c:pt>
                <c:pt idx="46">
                  <c:v>11.36</c:v>
                </c:pt>
                <c:pt idx="47">
                  <c:v>10.96</c:v>
                </c:pt>
                <c:pt idx="48">
                  <c:v>11.36</c:v>
                </c:pt>
                <c:pt idx="49">
                  <c:v>10.15</c:v>
                </c:pt>
                <c:pt idx="50">
                  <c:v>9.35</c:v>
                </c:pt>
                <c:pt idx="51">
                  <c:v>9.59</c:v>
                </c:pt>
                <c:pt idx="52">
                  <c:v>9.59</c:v>
                </c:pt>
                <c:pt idx="53">
                  <c:v>9.67</c:v>
                </c:pt>
                <c:pt idx="54">
                  <c:v>9.19</c:v>
                </c:pt>
                <c:pt idx="55">
                  <c:v>9.02</c:v>
                </c:pt>
                <c:pt idx="56">
                  <c:v>8.94</c:v>
                </c:pt>
                <c:pt idx="57">
                  <c:v>8.3800000000000008</c:v>
                </c:pt>
                <c:pt idx="58">
                  <c:v>8.3000000000000007</c:v>
                </c:pt>
                <c:pt idx="59">
                  <c:v>8.14</c:v>
                </c:pt>
                <c:pt idx="60">
                  <c:v>8.3000000000000007</c:v>
                </c:pt>
                <c:pt idx="61">
                  <c:v>8.5399999999999991</c:v>
                </c:pt>
                <c:pt idx="62">
                  <c:v>9.02</c:v>
                </c:pt>
                <c:pt idx="63">
                  <c:v>9.27</c:v>
                </c:pt>
                <c:pt idx="64">
                  <c:v>9.02</c:v>
                </c:pt>
                <c:pt idx="65">
                  <c:v>9.02</c:v>
                </c:pt>
                <c:pt idx="66">
                  <c:v>8.3800000000000008</c:v>
                </c:pt>
                <c:pt idx="67">
                  <c:v>8.4600000000000009</c:v>
                </c:pt>
                <c:pt idx="68">
                  <c:v>7.9</c:v>
                </c:pt>
                <c:pt idx="69">
                  <c:v>7.17</c:v>
                </c:pt>
                <c:pt idx="70">
                  <c:v>7.25</c:v>
                </c:pt>
                <c:pt idx="71">
                  <c:v>7.33</c:v>
                </c:pt>
                <c:pt idx="72">
                  <c:v>7.41</c:v>
                </c:pt>
                <c:pt idx="73">
                  <c:v>7.98</c:v>
                </c:pt>
                <c:pt idx="74">
                  <c:v>7.65</c:v>
                </c:pt>
                <c:pt idx="75">
                  <c:v>7.41</c:v>
                </c:pt>
                <c:pt idx="76">
                  <c:v>7.57</c:v>
                </c:pt>
                <c:pt idx="77">
                  <c:v>7.41</c:v>
                </c:pt>
                <c:pt idx="78">
                  <c:v>7.49</c:v>
                </c:pt>
                <c:pt idx="79">
                  <c:v>7.49</c:v>
                </c:pt>
                <c:pt idx="80">
                  <c:v>8.14</c:v>
                </c:pt>
                <c:pt idx="81">
                  <c:v>8.3800000000000008</c:v>
                </c:pt>
                <c:pt idx="82">
                  <c:v>8.2200000000000006</c:v>
                </c:pt>
                <c:pt idx="83">
                  <c:v>8.4600000000000009</c:v>
                </c:pt>
                <c:pt idx="84">
                  <c:v>7.98</c:v>
                </c:pt>
                <c:pt idx="85">
                  <c:v>8.06</c:v>
                </c:pt>
                <c:pt idx="86">
                  <c:v>8.06</c:v>
                </c:pt>
                <c:pt idx="87">
                  <c:v>8.5399999999999991</c:v>
                </c:pt>
                <c:pt idx="88">
                  <c:v>9.75</c:v>
                </c:pt>
                <c:pt idx="89">
                  <c:v>12.17</c:v>
                </c:pt>
                <c:pt idx="90">
                  <c:v>15.23</c:v>
                </c:pt>
                <c:pt idx="91">
                  <c:v>15.79</c:v>
                </c:pt>
                <c:pt idx="92">
                  <c:v>15.39</c:v>
                </c:pt>
                <c:pt idx="93">
                  <c:v>14.34</c:v>
                </c:pt>
                <c:pt idx="94">
                  <c:v>13.78</c:v>
                </c:pt>
                <c:pt idx="95">
                  <c:v>13.21</c:v>
                </c:pt>
                <c:pt idx="96">
                  <c:v>12.65</c:v>
                </c:pt>
                <c:pt idx="97">
                  <c:v>11.84</c:v>
                </c:pt>
                <c:pt idx="98">
                  <c:v>11.84</c:v>
                </c:pt>
                <c:pt idx="99">
                  <c:v>11.6</c:v>
                </c:pt>
                <c:pt idx="100">
                  <c:v>11.04</c:v>
                </c:pt>
                <c:pt idx="101">
                  <c:v>10.64</c:v>
                </c:pt>
                <c:pt idx="102">
                  <c:v>10.39</c:v>
                </c:pt>
                <c:pt idx="103">
                  <c:v>10.15</c:v>
                </c:pt>
                <c:pt idx="104">
                  <c:v>9.67</c:v>
                </c:pt>
                <c:pt idx="105">
                  <c:v>9.67</c:v>
                </c:pt>
                <c:pt idx="106">
                  <c:v>9.91</c:v>
                </c:pt>
                <c:pt idx="107">
                  <c:v>9.91</c:v>
                </c:pt>
                <c:pt idx="108">
                  <c:v>9.91</c:v>
                </c:pt>
                <c:pt idx="109">
                  <c:v>9.7100000000000009</c:v>
                </c:pt>
                <c:pt idx="110">
                  <c:v>9.51</c:v>
                </c:pt>
                <c:pt idx="111">
                  <c:v>9.32</c:v>
                </c:pt>
                <c:pt idx="112">
                  <c:v>9.1199999999999992</c:v>
                </c:pt>
                <c:pt idx="113">
                  <c:v>9.2200000000000006</c:v>
                </c:pt>
                <c:pt idx="114">
                  <c:v>9.2200000000000006</c:v>
                </c:pt>
                <c:pt idx="115">
                  <c:v>8.92</c:v>
                </c:pt>
                <c:pt idx="116">
                  <c:v>8.82</c:v>
                </c:pt>
                <c:pt idx="117">
                  <c:v>8.82</c:v>
                </c:pt>
                <c:pt idx="118">
                  <c:v>8.82</c:v>
                </c:pt>
                <c:pt idx="119">
                  <c:v>8.7200000000000006</c:v>
                </c:pt>
                <c:pt idx="120">
                  <c:v>8.34</c:v>
                </c:pt>
                <c:pt idx="121">
                  <c:v>8.14</c:v>
                </c:pt>
                <c:pt idx="122">
                  <c:v>8.14</c:v>
                </c:pt>
                <c:pt idx="123">
                  <c:v>8.0399999999999991</c:v>
                </c:pt>
                <c:pt idx="124">
                  <c:v>8.0399999999999991</c:v>
                </c:pt>
                <c:pt idx="125">
                  <c:v>8.0399999999999991</c:v>
                </c:pt>
                <c:pt idx="126">
                  <c:v>8.14</c:v>
                </c:pt>
                <c:pt idx="127">
                  <c:v>8.24</c:v>
                </c:pt>
                <c:pt idx="128">
                  <c:v>8.34</c:v>
                </c:pt>
                <c:pt idx="129">
                  <c:v>8.5299999999999994</c:v>
                </c:pt>
                <c:pt idx="130">
                  <c:v>8.6300000000000008</c:v>
                </c:pt>
                <c:pt idx="131">
                  <c:v>8.5299999999999994</c:v>
                </c:pt>
                <c:pt idx="132">
                  <c:v>8.7200000000000006</c:v>
                </c:pt>
                <c:pt idx="133">
                  <c:v>9.11</c:v>
                </c:pt>
                <c:pt idx="134">
                  <c:v>8.92</c:v>
                </c:pt>
                <c:pt idx="135">
                  <c:v>8.82</c:v>
                </c:pt>
                <c:pt idx="136">
                  <c:v>9.2100000000000009</c:v>
                </c:pt>
                <c:pt idx="137">
                  <c:v>9.2100000000000009</c:v>
                </c:pt>
                <c:pt idx="138">
                  <c:v>9.4</c:v>
                </c:pt>
                <c:pt idx="139">
                  <c:v>9.6</c:v>
                </c:pt>
                <c:pt idx="140">
                  <c:v>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C-4D11-BAA0-AF17BE9CF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281640"/>
        <c:axId val="419277048"/>
      </c:lineChart>
      <c:catAx>
        <c:axId val="41928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277048"/>
        <c:crosses val="autoZero"/>
        <c:auto val="1"/>
        <c:lblAlgn val="ctr"/>
        <c:lblOffset val="100"/>
        <c:noMultiLvlLbl val="0"/>
      </c:catAx>
      <c:valAx>
        <c:axId val="41927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281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CPI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6'!$A$53:$A$142</c:f>
              <c:numCache>
                <c:formatCode>General</c:formatCode>
                <c:ptCount val="90"/>
                <c:pt idx="0">
                  <c:v>1825</c:v>
                </c:pt>
                <c:pt idx="1">
                  <c:v>1826</c:v>
                </c:pt>
                <c:pt idx="2">
                  <c:v>1827</c:v>
                </c:pt>
                <c:pt idx="3">
                  <c:v>1828</c:v>
                </c:pt>
                <c:pt idx="4">
                  <c:v>1829</c:v>
                </c:pt>
                <c:pt idx="5">
                  <c:v>1830</c:v>
                </c:pt>
                <c:pt idx="6">
                  <c:v>1831</c:v>
                </c:pt>
                <c:pt idx="7">
                  <c:v>1832</c:v>
                </c:pt>
                <c:pt idx="8">
                  <c:v>1833</c:v>
                </c:pt>
                <c:pt idx="9">
                  <c:v>1834</c:v>
                </c:pt>
                <c:pt idx="10">
                  <c:v>1835</c:v>
                </c:pt>
                <c:pt idx="11">
                  <c:v>1836</c:v>
                </c:pt>
                <c:pt idx="12">
                  <c:v>1837</c:v>
                </c:pt>
                <c:pt idx="13">
                  <c:v>1838</c:v>
                </c:pt>
                <c:pt idx="14">
                  <c:v>1839</c:v>
                </c:pt>
                <c:pt idx="15">
                  <c:v>1840</c:v>
                </c:pt>
                <c:pt idx="16">
                  <c:v>1841</c:v>
                </c:pt>
                <c:pt idx="17">
                  <c:v>1842</c:v>
                </c:pt>
                <c:pt idx="18">
                  <c:v>1843</c:v>
                </c:pt>
                <c:pt idx="19">
                  <c:v>1844</c:v>
                </c:pt>
                <c:pt idx="20">
                  <c:v>1845</c:v>
                </c:pt>
                <c:pt idx="21">
                  <c:v>1846</c:v>
                </c:pt>
                <c:pt idx="22">
                  <c:v>1847</c:v>
                </c:pt>
                <c:pt idx="23">
                  <c:v>1848</c:v>
                </c:pt>
                <c:pt idx="24">
                  <c:v>1849</c:v>
                </c:pt>
                <c:pt idx="25">
                  <c:v>1850</c:v>
                </c:pt>
                <c:pt idx="26">
                  <c:v>1851</c:v>
                </c:pt>
                <c:pt idx="27">
                  <c:v>1852</c:v>
                </c:pt>
                <c:pt idx="28">
                  <c:v>1853</c:v>
                </c:pt>
                <c:pt idx="29">
                  <c:v>1854</c:v>
                </c:pt>
                <c:pt idx="30">
                  <c:v>1855</c:v>
                </c:pt>
                <c:pt idx="31">
                  <c:v>1856</c:v>
                </c:pt>
                <c:pt idx="32">
                  <c:v>1857</c:v>
                </c:pt>
                <c:pt idx="33">
                  <c:v>1858</c:v>
                </c:pt>
                <c:pt idx="34">
                  <c:v>1859</c:v>
                </c:pt>
                <c:pt idx="35">
                  <c:v>1860</c:v>
                </c:pt>
                <c:pt idx="36">
                  <c:v>1861</c:v>
                </c:pt>
                <c:pt idx="37">
                  <c:v>1862</c:v>
                </c:pt>
                <c:pt idx="38">
                  <c:v>1863</c:v>
                </c:pt>
                <c:pt idx="39">
                  <c:v>1864</c:v>
                </c:pt>
                <c:pt idx="40">
                  <c:v>1865</c:v>
                </c:pt>
                <c:pt idx="41">
                  <c:v>1866</c:v>
                </c:pt>
                <c:pt idx="42">
                  <c:v>1867</c:v>
                </c:pt>
                <c:pt idx="43">
                  <c:v>1868</c:v>
                </c:pt>
                <c:pt idx="44">
                  <c:v>1869</c:v>
                </c:pt>
                <c:pt idx="45">
                  <c:v>1870</c:v>
                </c:pt>
                <c:pt idx="46">
                  <c:v>1871</c:v>
                </c:pt>
                <c:pt idx="47">
                  <c:v>1872</c:v>
                </c:pt>
                <c:pt idx="48">
                  <c:v>1873</c:v>
                </c:pt>
                <c:pt idx="49">
                  <c:v>1874</c:v>
                </c:pt>
                <c:pt idx="50">
                  <c:v>1875</c:v>
                </c:pt>
                <c:pt idx="51">
                  <c:v>1876</c:v>
                </c:pt>
                <c:pt idx="52">
                  <c:v>1877</c:v>
                </c:pt>
                <c:pt idx="53">
                  <c:v>1878</c:v>
                </c:pt>
                <c:pt idx="54">
                  <c:v>1879</c:v>
                </c:pt>
                <c:pt idx="55">
                  <c:v>1880</c:v>
                </c:pt>
                <c:pt idx="56">
                  <c:v>1881</c:v>
                </c:pt>
                <c:pt idx="57">
                  <c:v>1882</c:v>
                </c:pt>
                <c:pt idx="58">
                  <c:v>1883</c:v>
                </c:pt>
                <c:pt idx="59">
                  <c:v>1884</c:v>
                </c:pt>
                <c:pt idx="60">
                  <c:v>1885</c:v>
                </c:pt>
                <c:pt idx="61">
                  <c:v>1886</c:v>
                </c:pt>
                <c:pt idx="62">
                  <c:v>1887</c:v>
                </c:pt>
                <c:pt idx="63">
                  <c:v>1888</c:v>
                </c:pt>
                <c:pt idx="64">
                  <c:v>1889</c:v>
                </c:pt>
                <c:pt idx="65">
                  <c:v>1890</c:v>
                </c:pt>
                <c:pt idx="66">
                  <c:v>1891</c:v>
                </c:pt>
                <c:pt idx="67">
                  <c:v>1892</c:v>
                </c:pt>
                <c:pt idx="68">
                  <c:v>1893</c:v>
                </c:pt>
                <c:pt idx="69">
                  <c:v>1894</c:v>
                </c:pt>
                <c:pt idx="70">
                  <c:v>1895</c:v>
                </c:pt>
                <c:pt idx="71">
                  <c:v>1896</c:v>
                </c:pt>
                <c:pt idx="72">
                  <c:v>1897</c:v>
                </c:pt>
                <c:pt idx="73">
                  <c:v>1898</c:v>
                </c:pt>
                <c:pt idx="74">
                  <c:v>1899</c:v>
                </c:pt>
                <c:pt idx="75">
                  <c:v>1900</c:v>
                </c:pt>
                <c:pt idx="76">
                  <c:v>1901</c:v>
                </c:pt>
                <c:pt idx="77">
                  <c:v>1902</c:v>
                </c:pt>
                <c:pt idx="78">
                  <c:v>1903</c:v>
                </c:pt>
                <c:pt idx="79">
                  <c:v>1904</c:v>
                </c:pt>
                <c:pt idx="80">
                  <c:v>1905</c:v>
                </c:pt>
                <c:pt idx="81">
                  <c:v>1906</c:v>
                </c:pt>
                <c:pt idx="82">
                  <c:v>1907</c:v>
                </c:pt>
                <c:pt idx="83">
                  <c:v>1908</c:v>
                </c:pt>
                <c:pt idx="84">
                  <c:v>1909</c:v>
                </c:pt>
                <c:pt idx="85">
                  <c:v>1910</c:v>
                </c:pt>
                <c:pt idx="86">
                  <c:v>1911</c:v>
                </c:pt>
                <c:pt idx="87">
                  <c:v>1912</c:v>
                </c:pt>
                <c:pt idx="88">
                  <c:v>1913</c:v>
                </c:pt>
                <c:pt idx="89">
                  <c:v>1914</c:v>
                </c:pt>
              </c:numCache>
            </c:numRef>
          </c:cat>
          <c:val>
            <c:numRef>
              <c:f>'Figure 6'!$C$53:$C$142</c:f>
              <c:numCache>
                <c:formatCode>0.0</c:formatCode>
                <c:ptCount val="90"/>
                <c:pt idx="0">
                  <c:v>118.98263027295283</c:v>
                </c:pt>
                <c:pt idx="1">
                  <c:v>118.98263027295283</c:v>
                </c:pt>
                <c:pt idx="2">
                  <c:v>119.97518610421835</c:v>
                </c:pt>
                <c:pt idx="3">
                  <c:v>114.01985111662529</c:v>
                </c:pt>
                <c:pt idx="4">
                  <c:v>111.91066997518608</c:v>
                </c:pt>
                <c:pt idx="5">
                  <c:v>110.91811414392059</c:v>
                </c:pt>
                <c:pt idx="6">
                  <c:v>103.97022332506202</c:v>
                </c:pt>
                <c:pt idx="7">
                  <c:v>102.97766749379653</c:v>
                </c:pt>
                <c:pt idx="8">
                  <c:v>100.99255583126552</c:v>
                </c:pt>
                <c:pt idx="9">
                  <c:v>102.97766749379653</c:v>
                </c:pt>
                <c:pt idx="10">
                  <c:v>105.95533498759305</c:v>
                </c:pt>
                <c:pt idx="11">
                  <c:v>111.91066997518608</c:v>
                </c:pt>
                <c:pt idx="12">
                  <c:v>115.01240694789081</c:v>
                </c:pt>
                <c:pt idx="13">
                  <c:v>111.91066997518608</c:v>
                </c:pt>
                <c:pt idx="14">
                  <c:v>111.91066997518608</c:v>
                </c:pt>
                <c:pt idx="15">
                  <c:v>103.97022332506202</c:v>
                </c:pt>
                <c:pt idx="16">
                  <c:v>104.96277915632754</c:v>
                </c:pt>
                <c:pt idx="17">
                  <c:v>98.014888337468989</c:v>
                </c:pt>
                <c:pt idx="18">
                  <c:v>88.957816377171213</c:v>
                </c:pt>
                <c:pt idx="19">
                  <c:v>89.950372208436718</c:v>
                </c:pt>
                <c:pt idx="20">
                  <c:v>90.942928039702224</c:v>
                </c:pt>
                <c:pt idx="21">
                  <c:v>91.935483870967744</c:v>
                </c:pt>
                <c:pt idx="22">
                  <c:v>99.007444168734494</c:v>
                </c:pt>
                <c:pt idx="23">
                  <c:v>94.913151364764275</c:v>
                </c:pt>
                <c:pt idx="24">
                  <c:v>91.935483870967744</c:v>
                </c:pt>
                <c:pt idx="25">
                  <c:v>93.920595533498755</c:v>
                </c:pt>
                <c:pt idx="26">
                  <c:v>91.935483870967744</c:v>
                </c:pt>
                <c:pt idx="27">
                  <c:v>92.928039702233249</c:v>
                </c:pt>
                <c:pt idx="28">
                  <c:v>92.928039702233249</c:v>
                </c:pt>
                <c:pt idx="29">
                  <c:v>100.99255583126552</c:v>
                </c:pt>
                <c:pt idx="30">
                  <c:v>103.97022332506202</c:v>
                </c:pt>
                <c:pt idx="31">
                  <c:v>101.98511166253101</c:v>
                </c:pt>
                <c:pt idx="32">
                  <c:v>104.96277915632754</c:v>
                </c:pt>
                <c:pt idx="33">
                  <c:v>99.007444168734494</c:v>
                </c:pt>
                <c:pt idx="34">
                  <c:v>100</c:v>
                </c:pt>
                <c:pt idx="35">
                  <c:v>100</c:v>
                </c:pt>
                <c:pt idx="36">
                  <c:v>105.95533498759305</c:v>
                </c:pt>
                <c:pt idx="37">
                  <c:v>120.96774193548387</c:v>
                </c:pt>
                <c:pt idx="38">
                  <c:v>150.99255583126549</c:v>
                </c:pt>
                <c:pt idx="39">
                  <c:v>188.95781637717121</c:v>
                </c:pt>
                <c:pt idx="40">
                  <c:v>195.90570719602977</c:v>
                </c:pt>
                <c:pt idx="41">
                  <c:v>190.94292803970222</c:v>
                </c:pt>
                <c:pt idx="42">
                  <c:v>177.91563275434243</c:v>
                </c:pt>
                <c:pt idx="43">
                  <c:v>170.96774193548384</c:v>
                </c:pt>
                <c:pt idx="44">
                  <c:v>163.89578163771711</c:v>
                </c:pt>
                <c:pt idx="45">
                  <c:v>156.94789081885855</c:v>
                </c:pt>
                <c:pt idx="46">
                  <c:v>146.89826302729529</c:v>
                </c:pt>
                <c:pt idx="47">
                  <c:v>146.89826302729529</c:v>
                </c:pt>
                <c:pt idx="48">
                  <c:v>143.92059553349873</c:v>
                </c:pt>
                <c:pt idx="49">
                  <c:v>136.97270471464017</c:v>
                </c:pt>
                <c:pt idx="50">
                  <c:v>132.00992555831266</c:v>
                </c:pt>
                <c:pt idx="51">
                  <c:v>128.90818858560792</c:v>
                </c:pt>
                <c:pt idx="52">
                  <c:v>125.93052109181141</c:v>
                </c:pt>
                <c:pt idx="53">
                  <c:v>119.97518610421835</c:v>
                </c:pt>
                <c:pt idx="54">
                  <c:v>119.97518610421835</c:v>
                </c:pt>
                <c:pt idx="55">
                  <c:v>122.95285359801488</c:v>
                </c:pt>
                <c:pt idx="56">
                  <c:v>122.95285359801488</c:v>
                </c:pt>
                <c:pt idx="57">
                  <c:v>122.95285359801488</c:v>
                </c:pt>
                <c:pt idx="58">
                  <c:v>120.47146401985111</c:v>
                </c:pt>
                <c:pt idx="59">
                  <c:v>117.99007444168734</c:v>
                </c:pt>
                <c:pt idx="60">
                  <c:v>115.63275434243177</c:v>
                </c:pt>
                <c:pt idx="61">
                  <c:v>113.15136476426797</c:v>
                </c:pt>
                <c:pt idx="62">
                  <c:v>114.39205955334988</c:v>
                </c:pt>
                <c:pt idx="63">
                  <c:v>114.39205955334988</c:v>
                </c:pt>
                <c:pt idx="64">
                  <c:v>110.66997518610422</c:v>
                </c:pt>
                <c:pt idx="65">
                  <c:v>109.42928039702234</c:v>
                </c:pt>
                <c:pt idx="66">
                  <c:v>109.42928039702234</c:v>
                </c:pt>
                <c:pt idx="67">
                  <c:v>109.42928039702234</c:v>
                </c:pt>
                <c:pt idx="68">
                  <c:v>108.18858560794044</c:v>
                </c:pt>
                <c:pt idx="69">
                  <c:v>103.47394540942926</c:v>
                </c:pt>
                <c:pt idx="70">
                  <c:v>100.99255583126552</c:v>
                </c:pt>
                <c:pt idx="71">
                  <c:v>100.99255583126552</c:v>
                </c:pt>
                <c:pt idx="72">
                  <c:v>99.751861042183606</c:v>
                </c:pt>
                <c:pt idx="73">
                  <c:v>99.751861042183606</c:v>
                </c:pt>
                <c:pt idx="74">
                  <c:v>99.751861042183606</c:v>
                </c:pt>
                <c:pt idx="75">
                  <c:v>100.99255583126552</c:v>
                </c:pt>
                <c:pt idx="76">
                  <c:v>102.23325062034738</c:v>
                </c:pt>
                <c:pt idx="77">
                  <c:v>103.47394540942926</c:v>
                </c:pt>
                <c:pt idx="78">
                  <c:v>105.83126550868485</c:v>
                </c:pt>
                <c:pt idx="79">
                  <c:v>107.07196029776675</c:v>
                </c:pt>
                <c:pt idx="80">
                  <c:v>105.83126550868485</c:v>
                </c:pt>
                <c:pt idx="81">
                  <c:v>108.18858560794044</c:v>
                </c:pt>
                <c:pt idx="82">
                  <c:v>113.0272952853598</c:v>
                </c:pt>
                <c:pt idx="83">
                  <c:v>110.66997518610422</c:v>
                </c:pt>
                <c:pt idx="84">
                  <c:v>109.42928039702234</c:v>
                </c:pt>
                <c:pt idx="85">
                  <c:v>114.26799007444168</c:v>
                </c:pt>
                <c:pt idx="86">
                  <c:v>114.26799007444168</c:v>
                </c:pt>
                <c:pt idx="87">
                  <c:v>116.62531017369726</c:v>
                </c:pt>
                <c:pt idx="88">
                  <c:v>119.10669975186103</c:v>
                </c:pt>
                <c:pt idx="89">
                  <c:v>120.22332506203472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B-4FF8-8891-AA95F8AA2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56168"/>
        <c:axId val="432752888"/>
      </c:lineChart>
      <c:catAx>
        <c:axId val="43275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752888"/>
        <c:crosses val="autoZero"/>
        <c:auto val="1"/>
        <c:lblAlgn val="ctr"/>
        <c:lblOffset val="100"/>
        <c:tickLblSkip val="10"/>
        <c:noMultiLvlLbl val="0"/>
      </c:catAx>
      <c:valAx>
        <c:axId val="43275288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75616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1</xdr:row>
      <xdr:rowOff>138112</xdr:rowOff>
    </xdr:from>
    <xdr:to>
      <xdr:col>15</xdr:col>
      <xdr:colOff>600075</xdr:colOff>
      <xdr:row>20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2</xdr:row>
      <xdr:rowOff>104775</xdr:rowOff>
    </xdr:from>
    <xdr:to>
      <xdr:col>13</xdr:col>
      <xdr:colOff>180975</xdr:colOff>
      <xdr:row>19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1</xdr:row>
      <xdr:rowOff>123825</xdr:rowOff>
    </xdr:from>
    <xdr:to>
      <xdr:col>22</xdr:col>
      <xdr:colOff>9525</xdr:colOff>
      <xdr:row>17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314325</xdr:colOff>
      <xdr:row>17</xdr:row>
      <xdr:rowOff>123825</xdr:rowOff>
    </xdr:from>
    <xdr:to>
      <xdr:col>22</xdr:col>
      <xdr:colOff>466725</xdr:colOff>
      <xdr:row>36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4</xdr:row>
      <xdr:rowOff>28575</xdr:rowOff>
    </xdr:from>
    <xdr:to>
      <xdr:col>17</xdr:col>
      <xdr:colOff>57150</xdr:colOff>
      <xdr:row>23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</xdr:row>
      <xdr:rowOff>38100</xdr:rowOff>
    </xdr:from>
    <xdr:to>
      <xdr:col>10</xdr:col>
      <xdr:colOff>552450</xdr:colOff>
      <xdr:row>21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485775</xdr:colOff>
      <xdr:row>25</xdr:row>
      <xdr:rowOff>47625</xdr:rowOff>
    </xdr:from>
    <xdr:to>
      <xdr:col>11</xdr:col>
      <xdr:colOff>28575</xdr:colOff>
      <xdr:row>44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2</xdr:row>
      <xdr:rowOff>104775</xdr:rowOff>
    </xdr:from>
    <xdr:to>
      <xdr:col>12</xdr:col>
      <xdr:colOff>104775</xdr:colOff>
      <xdr:row>21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166687</xdr:colOff>
      <xdr:row>22</xdr:row>
      <xdr:rowOff>123825</xdr:rowOff>
    </xdr:from>
    <xdr:to>
      <xdr:col>12</xdr:col>
      <xdr:colOff>319087</xdr:colOff>
      <xdr:row>41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385762</xdr:colOff>
      <xdr:row>1</xdr:row>
      <xdr:rowOff>133350</xdr:rowOff>
    </xdr:from>
    <xdr:to>
      <xdr:col>13</xdr:col>
      <xdr:colOff>538162</xdr:colOff>
      <xdr:row>20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8"/>
  <sheetViews>
    <sheetView tabSelected="1" workbookViewId="0">
      <selection activeCell="H57" sqref="H57"/>
    </sheetView>
  </sheetViews>
  <sheetFormatPr defaultRowHeight="14.5" x14ac:dyDescent="0.35"/>
  <sheetData>
    <row r="1" spans="1:1" x14ac:dyDescent="0.35">
      <c r="A1" s="17" t="s">
        <v>23</v>
      </c>
    </row>
    <row r="3" spans="1:1" x14ac:dyDescent="0.35">
      <c r="A3" s="32" t="s">
        <v>110</v>
      </c>
    </row>
    <row r="4" spans="1:1" x14ac:dyDescent="0.35">
      <c r="A4" t="s">
        <v>24</v>
      </c>
    </row>
    <row r="5" spans="1:1" x14ac:dyDescent="0.35">
      <c r="A5" t="s">
        <v>28</v>
      </c>
    </row>
    <row r="7" spans="1:1" x14ac:dyDescent="0.35">
      <c r="A7" s="17" t="s">
        <v>25</v>
      </c>
    </row>
    <row r="9" spans="1:1" x14ac:dyDescent="0.35">
      <c r="A9" s="32" t="s">
        <v>111</v>
      </c>
    </row>
    <row r="10" spans="1:1" x14ac:dyDescent="0.35">
      <c r="A10" t="s">
        <v>26</v>
      </c>
    </row>
    <row r="11" spans="1:1" x14ac:dyDescent="0.35">
      <c r="A11" t="s">
        <v>27</v>
      </c>
    </row>
    <row r="13" spans="1:1" x14ac:dyDescent="0.35">
      <c r="A13" s="17" t="s">
        <v>46</v>
      </c>
    </row>
    <row r="15" spans="1:1" x14ac:dyDescent="0.35">
      <c r="A15" s="32" t="s">
        <v>112</v>
      </c>
    </row>
    <row r="16" spans="1:1" x14ac:dyDescent="0.35">
      <c r="A16" t="s">
        <v>47</v>
      </c>
    </row>
    <row r="17" spans="1:1" x14ac:dyDescent="0.35">
      <c r="A17" t="s">
        <v>45</v>
      </c>
    </row>
    <row r="18" spans="1:1" x14ac:dyDescent="0.35">
      <c r="A18" t="s">
        <v>48</v>
      </c>
    </row>
    <row r="20" spans="1:1" x14ac:dyDescent="0.35">
      <c r="A20" s="17" t="s">
        <v>49</v>
      </c>
    </row>
    <row r="21" spans="1:1" x14ac:dyDescent="0.35">
      <c r="A21" s="17"/>
    </row>
    <row r="22" spans="1:1" x14ac:dyDescent="0.35">
      <c r="A22" s="32" t="s">
        <v>113</v>
      </c>
    </row>
    <row r="23" spans="1:1" x14ac:dyDescent="0.35">
      <c r="A23" t="s">
        <v>50</v>
      </c>
    </row>
    <row r="24" spans="1:1" x14ac:dyDescent="0.35">
      <c r="A24" t="s">
        <v>51</v>
      </c>
    </row>
    <row r="25" spans="1:1" x14ac:dyDescent="0.35">
      <c r="A25" t="s">
        <v>89</v>
      </c>
    </row>
    <row r="27" spans="1:1" x14ac:dyDescent="0.35">
      <c r="A27" t="s">
        <v>91</v>
      </c>
    </row>
    <row r="28" spans="1:1" x14ac:dyDescent="0.35">
      <c r="A28" t="s">
        <v>90</v>
      </c>
    </row>
    <row r="30" spans="1:1" x14ac:dyDescent="0.35">
      <c r="A30" s="17" t="s">
        <v>100</v>
      </c>
    </row>
    <row r="31" spans="1:1" x14ac:dyDescent="0.35">
      <c r="A31" s="17"/>
    </row>
    <row r="32" spans="1:1" x14ac:dyDescent="0.35">
      <c r="A32" s="32" t="s">
        <v>114</v>
      </c>
    </row>
    <row r="33" spans="1:1" x14ac:dyDescent="0.35">
      <c r="A33" t="s">
        <v>106</v>
      </c>
    </row>
    <row r="34" spans="1:1" x14ac:dyDescent="0.35">
      <c r="A34" t="s">
        <v>107</v>
      </c>
    </row>
    <row r="35" spans="1:1" x14ac:dyDescent="0.35">
      <c r="A35" t="s">
        <v>96</v>
      </c>
    </row>
    <row r="37" spans="1:1" x14ac:dyDescent="0.35">
      <c r="A37" s="17" t="s">
        <v>99</v>
      </c>
    </row>
    <row r="38" spans="1:1" x14ac:dyDescent="0.35">
      <c r="A38" s="17"/>
    </row>
    <row r="39" spans="1:1" x14ac:dyDescent="0.35">
      <c r="A39" s="32" t="s">
        <v>115</v>
      </c>
    </row>
    <row r="40" spans="1:1" x14ac:dyDescent="0.35">
      <c r="A40" t="s">
        <v>108</v>
      </c>
    </row>
    <row r="41" spans="1:1" x14ac:dyDescent="0.35">
      <c r="A41" t="s">
        <v>109</v>
      </c>
    </row>
    <row r="42" spans="1:1" x14ac:dyDescent="0.35">
      <c r="A42" t="s">
        <v>96</v>
      </c>
    </row>
    <row r="44" spans="1:1" x14ac:dyDescent="0.35">
      <c r="A44" s="17" t="s">
        <v>101</v>
      </c>
    </row>
    <row r="45" spans="1:1" x14ac:dyDescent="0.35">
      <c r="A45" s="17"/>
    </row>
    <row r="46" spans="1:1" x14ac:dyDescent="0.35">
      <c r="A46" s="32" t="s">
        <v>116</v>
      </c>
    </row>
    <row r="47" spans="1:1" x14ac:dyDescent="0.35">
      <c r="A47" t="s">
        <v>104</v>
      </c>
    </row>
    <row r="48" spans="1:1" x14ac:dyDescent="0.35">
      <c r="A48" t="s">
        <v>105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topLeftCell="B1" zoomScale="80" zoomScaleNormal="80" workbookViewId="0">
      <selection activeCell="J4" sqref="J4"/>
    </sheetView>
  </sheetViews>
  <sheetFormatPr defaultRowHeight="14.5" x14ac:dyDescent="0.35"/>
  <cols>
    <col min="2" max="2" width="18.453125" bestFit="1" customWidth="1"/>
  </cols>
  <sheetData>
    <row r="1" spans="1:11" ht="15" thickBot="1" x14ac:dyDescent="0.4">
      <c r="A1" s="1"/>
      <c r="B1" s="28" t="s">
        <v>0</v>
      </c>
      <c r="C1" s="28"/>
      <c r="D1" s="28"/>
      <c r="E1" s="28"/>
      <c r="F1" s="28"/>
      <c r="G1" s="28"/>
      <c r="H1" s="28"/>
    </row>
    <row r="2" spans="1:11" ht="15" thickTop="1" x14ac:dyDescent="0.35">
      <c r="A2" s="1"/>
      <c r="B2" s="2"/>
      <c r="C2" s="3"/>
      <c r="D2" s="4" t="s">
        <v>1</v>
      </c>
      <c r="E2" s="29" t="s">
        <v>2</v>
      </c>
      <c r="F2" s="30"/>
      <c r="G2" s="29" t="s">
        <v>3</v>
      </c>
      <c r="H2" s="31"/>
    </row>
    <row r="3" spans="1:11" x14ac:dyDescent="0.35">
      <c r="A3" s="1"/>
      <c r="B3" s="5" t="s">
        <v>4</v>
      </c>
      <c r="C3" s="6" t="s">
        <v>5</v>
      </c>
      <c r="D3" s="7" t="s">
        <v>6</v>
      </c>
      <c r="E3" s="7" t="s">
        <v>7</v>
      </c>
      <c r="F3" s="6" t="s">
        <v>6</v>
      </c>
      <c r="G3" s="7" t="s">
        <v>7</v>
      </c>
      <c r="H3" s="8" t="s">
        <v>6</v>
      </c>
      <c r="J3" s="12" t="s">
        <v>20</v>
      </c>
      <c r="K3" s="12" t="s">
        <v>20</v>
      </c>
    </row>
    <row r="4" spans="1:11" x14ac:dyDescent="0.35">
      <c r="A4" s="1"/>
      <c r="B4" s="1" t="s">
        <v>8</v>
      </c>
      <c r="C4" s="9">
        <v>8.2400599999999997</v>
      </c>
      <c r="D4" s="9">
        <v>1.3042400000000001</v>
      </c>
      <c r="E4" s="9">
        <v>11.09831</v>
      </c>
      <c r="F4" s="9">
        <v>26.634590000000003</v>
      </c>
      <c r="G4" s="9">
        <v>10.48377</v>
      </c>
      <c r="H4" s="9">
        <v>25.882119999999997</v>
      </c>
      <c r="J4" s="13">
        <f>-1/LN(1-E4/100)</f>
        <v>8.5005798673608357</v>
      </c>
      <c r="K4" s="13">
        <f>-1/LN(1-F4/100)</f>
        <v>3.2287475818560663</v>
      </c>
    </row>
    <row r="5" spans="1:11" x14ac:dyDescent="0.35">
      <c r="A5" s="1"/>
      <c r="B5" s="1" t="s">
        <v>9</v>
      </c>
      <c r="C5" s="9">
        <v>5.9205199999999998</v>
      </c>
      <c r="D5" s="9">
        <v>1.22488</v>
      </c>
      <c r="E5" s="9">
        <v>25.637900000000002</v>
      </c>
      <c r="F5" s="9">
        <v>37.858039999999995</v>
      </c>
      <c r="G5" s="9">
        <v>25.017129999999998</v>
      </c>
      <c r="H5" s="9">
        <v>37.281869999999998</v>
      </c>
      <c r="J5" s="13">
        <f t="shared" ref="J5:J14" si="0">-1/LN(1-E5/100)</f>
        <v>3.3758261791556552</v>
      </c>
      <c r="K5" s="13">
        <f t="shared" ref="K5:K14" si="1">-1/LN(1-F5/100)</f>
        <v>2.1019498616711525</v>
      </c>
    </row>
    <row r="6" spans="1:11" x14ac:dyDescent="0.35">
      <c r="A6" s="1"/>
      <c r="B6" s="1" t="s">
        <v>10</v>
      </c>
      <c r="C6" s="9">
        <v>5.0067199999999996</v>
      </c>
      <c r="D6" s="9">
        <v>4.9718533333333328</v>
      </c>
      <c r="E6" s="9">
        <v>9.318719999999999</v>
      </c>
      <c r="F6" s="9">
        <v>23.080780000000001</v>
      </c>
      <c r="G6" s="9">
        <v>6.0192600000000001</v>
      </c>
      <c r="H6" s="9">
        <v>19.41188</v>
      </c>
      <c r="J6" s="13">
        <f t="shared" si="0"/>
        <v>10.222937227290139</v>
      </c>
      <c r="K6" s="13">
        <f t="shared" si="1"/>
        <v>3.8107663991957161</v>
      </c>
    </row>
    <row r="7" spans="1:11" x14ac:dyDescent="0.35">
      <c r="A7" s="1"/>
      <c r="B7" s="1" t="s">
        <v>11</v>
      </c>
      <c r="C7" s="9">
        <v>6.4770499999999993</v>
      </c>
      <c r="D7" s="9">
        <v>9.9271599999999989</v>
      </c>
      <c r="E7" s="9">
        <v>10.72268</v>
      </c>
      <c r="F7" s="9">
        <v>36.928379999999997</v>
      </c>
      <c r="G7" s="9">
        <v>3.5952600000000001</v>
      </c>
      <c r="H7" s="9">
        <v>31.045590000000001</v>
      </c>
      <c r="J7" s="13">
        <f t="shared" si="0"/>
        <v>8.8165768361127483</v>
      </c>
      <c r="K7" s="13">
        <f t="shared" si="1"/>
        <v>2.1696714306534828</v>
      </c>
    </row>
    <row r="8" spans="1:11" x14ac:dyDescent="0.35">
      <c r="A8" s="1"/>
      <c r="B8" s="1" t="s">
        <v>12</v>
      </c>
      <c r="C8" s="9">
        <v>8.3078299999999992</v>
      </c>
      <c r="D8" s="9">
        <v>10.169559999999999</v>
      </c>
      <c r="E8" s="9">
        <v>36.566049999999997</v>
      </c>
      <c r="F8" s="9">
        <v>36.569469999999995</v>
      </c>
      <c r="G8" s="9">
        <v>31.32835</v>
      </c>
      <c r="H8" s="9">
        <v>31.332039999999999</v>
      </c>
      <c r="J8" s="13">
        <f t="shared" si="0"/>
        <v>2.1969766227121226</v>
      </c>
      <c r="K8" s="13">
        <f t="shared" si="1"/>
        <v>2.1967164178006628</v>
      </c>
    </row>
    <row r="9" spans="1:11" x14ac:dyDescent="0.35">
      <c r="A9" s="1"/>
      <c r="B9" s="1" t="s">
        <v>13</v>
      </c>
      <c r="C9" s="9">
        <v>3.63348</v>
      </c>
      <c r="D9" s="9">
        <v>6.3196000000000003</v>
      </c>
      <c r="E9" s="9">
        <v>9.5123099999999994</v>
      </c>
      <c r="F9" s="9">
        <v>16.653459999999999</v>
      </c>
      <c r="G9" s="9">
        <v>5.9602599999999999</v>
      </c>
      <c r="H9" s="9">
        <v>11.92427</v>
      </c>
      <c r="J9" s="13">
        <f t="shared" si="0"/>
        <v>10.004365241351437</v>
      </c>
      <c r="K9" s="13">
        <f t="shared" si="1"/>
        <v>5.4895863018410029</v>
      </c>
    </row>
    <row r="10" spans="1:11" x14ac:dyDescent="0.35">
      <c r="A10" s="1"/>
      <c r="B10" s="1" t="s">
        <v>14</v>
      </c>
      <c r="C10" s="9">
        <v>5.4398200000000001</v>
      </c>
      <c r="D10" s="9">
        <v>0.9593733333333333</v>
      </c>
      <c r="E10" s="9">
        <v>15.644559999999998</v>
      </c>
      <c r="F10" s="9">
        <v>17.091560000000001</v>
      </c>
      <c r="G10" s="9">
        <v>15.033199999999999</v>
      </c>
      <c r="H10" s="9">
        <v>15.54392</v>
      </c>
      <c r="J10" s="13">
        <f t="shared" si="0"/>
        <v>5.8778275017718098</v>
      </c>
      <c r="K10" s="13">
        <f t="shared" si="1"/>
        <v>5.3352306944497956</v>
      </c>
    </row>
    <row r="11" spans="1:11" x14ac:dyDescent="0.35">
      <c r="A11" s="1"/>
      <c r="B11" s="1" t="s">
        <v>15</v>
      </c>
      <c r="C11" s="9">
        <v>5.31759</v>
      </c>
      <c r="D11" s="9">
        <v>0.5604933333333334</v>
      </c>
      <c r="E11" s="9">
        <v>38.404070000000004</v>
      </c>
      <c r="F11" s="9">
        <v>38.404070000000004</v>
      </c>
      <c r="G11" s="9">
        <v>38.14405</v>
      </c>
      <c r="H11" s="9">
        <v>38.14405</v>
      </c>
      <c r="J11" s="13">
        <f t="shared" si="0"/>
        <v>2.0636666373141237</v>
      </c>
      <c r="K11" s="13">
        <f t="shared" si="1"/>
        <v>2.0636666373141237</v>
      </c>
    </row>
    <row r="12" spans="1:11" x14ac:dyDescent="0.35">
      <c r="A12" s="1"/>
      <c r="B12" s="1" t="s">
        <v>16</v>
      </c>
      <c r="C12" s="9">
        <v>5.0999999999999996</v>
      </c>
      <c r="D12" s="9">
        <v>0.16541333333333333</v>
      </c>
      <c r="E12" s="9">
        <v>87.590959999999995</v>
      </c>
      <c r="F12" s="9">
        <v>87.616079999999997</v>
      </c>
      <c r="G12" s="9">
        <v>87.576220000000006</v>
      </c>
      <c r="H12" s="9">
        <v>87.60136</v>
      </c>
      <c r="J12" s="13">
        <f t="shared" si="0"/>
        <v>0.47921524936007803</v>
      </c>
      <c r="K12" s="13">
        <f t="shared" si="1"/>
        <v>0.47875034766306029</v>
      </c>
    </row>
    <row r="13" spans="1:11" x14ac:dyDescent="0.35">
      <c r="A13" s="1"/>
      <c r="B13" s="1" t="s">
        <v>17</v>
      </c>
      <c r="C13" s="9">
        <v>5.4695399999999994</v>
      </c>
      <c r="D13" s="9">
        <v>1.9176133333333334</v>
      </c>
      <c r="E13" s="9">
        <v>42.566099999999999</v>
      </c>
      <c r="F13" s="9">
        <v>43.575960000000002</v>
      </c>
      <c r="G13" s="9">
        <v>41.728029999999997</v>
      </c>
      <c r="H13" s="9">
        <v>42.752630000000003</v>
      </c>
      <c r="J13" s="13">
        <f t="shared" si="0"/>
        <v>1.8033111743624211</v>
      </c>
      <c r="K13" s="13">
        <f t="shared" si="1"/>
        <v>1.7474120215711411</v>
      </c>
    </row>
    <row r="14" spans="1:11" x14ac:dyDescent="0.35">
      <c r="A14" s="1"/>
      <c r="B14" s="10" t="s">
        <v>18</v>
      </c>
      <c r="C14" s="11">
        <v>38.525410000000001</v>
      </c>
      <c r="D14" s="11">
        <v>0.85327999999999993</v>
      </c>
      <c r="E14" s="11">
        <v>7.4746800000000002</v>
      </c>
      <c r="F14" s="11">
        <v>7.4914300000000003</v>
      </c>
      <c r="G14" s="11">
        <v>6.12934</v>
      </c>
      <c r="H14" s="11">
        <v>6.6390000000000002</v>
      </c>
      <c r="J14" s="13">
        <f t="shared" si="0"/>
        <v>12.872025810143697</v>
      </c>
      <c r="K14" s="13">
        <f t="shared" si="1"/>
        <v>12.842097898894071</v>
      </c>
    </row>
    <row r="15" spans="1:11" ht="15" customHeight="1" x14ac:dyDescent="0.35"/>
    <row r="16" spans="1:11" x14ac:dyDescent="0.35">
      <c r="B16" s="1" t="s">
        <v>19</v>
      </c>
      <c r="D16" s="9"/>
      <c r="E16" s="9">
        <v>10.914630000000001</v>
      </c>
      <c r="F16" s="9">
        <v>20.474540000000001</v>
      </c>
      <c r="J16" s="13">
        <f t="shared" ref="J16" si="2">-1/LN(1-E16/100)</f>
        <v>8.6523855420076465</v>
      </c>
      <c r="K16" s="13">
        <f t="shared" ref="K16" si="3">-1/LN(1-F16/100)</f>
        <v>4.3650402108839161</v>
      </c>
    </row>
  </sheetData>
  <mergeCells count="3">
    <mergeCell ref="B1:H1"/>
    <mergeCell ref="E2:F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4"/>
  <sheetViews>
    <sheetView workbookViewId="0">
      <selection activeCell="J401" sqref="J401"/>
    </sheetView>
  </sheetViews>
  <sheetFormatPr defaultRowHeight="14.5" x14ac:dyDescent="0.35"/>
  <cols>
    <col min="3" max="3" width="11.453125" customWidth="1"/>
    <col min="4" max="5" width="13" customWidth="1"/>
  </cols>
  <sheetData>
    <row r="1" spans="1:7" x14ac:dyDescent="0.35">
      <c r="D1" s="14" t="s">
        <v>21</v>
      </c>
      <c r="E1" s="14" t="s">
        <v>22</v>
      </c>
    </row>
    <row r="2" spans="1:7" x14ac:dyDescent="0.35">
      <c r="A2" s="15">
        <v>1</v>
      </c>
      <c r="B2" s="15"/>
      <c r="C2" s="16">
        <v>32765</v>
      </c>
    </row>
    <row r="3" spans="1:7" x14ac:dyDescent="0.35">
      <c r="A3" s="15">
        <v>2</v>
      </c>
      <c r="B3" s="15"/>
      <c r="C3" s="16">
        <v>32772</v>
      </c>
    </row>
    <row r="4" spans="1:7" x14ac:dyDescent="0.35">
      <c r="A4" s="15">
        <v>3</v>
      </c>
      <c r="B4" s="15"/>
      <c r="C4" s="16">
        <v>32779</v>
      </c>
      <c r="D4">
        <v>1.2999999523162842</v>
      </c>
      <c r="E4">
        <v>1.2999999523162842</v>
      </c>
      <c r="F4">
        <f>E4+1</f>
        <v>2.2999999523162842</v>
      </c>
    </row>
    <row r="5" spans="1:7" x14ac:dyDescent="0.35">
      <c r="A5" s="15">
        <v>4</v>
      </c>
      <c r="B5" s="15"/>
      <c r="C5" s="16">
        <v>32786</v>
      </c>
      <c r="D5">
        <v>1.3899999856948853</v>
      </c>
      <c r="E5">
        <v>1.3899999856948853</v>
      </c>
      <c r="F5">
        <f t="shared" ref="F5:F68" si="0">E5+1</f>
        <v>2.3899999856948853</v>
      </c>
      <c r="G5">
        <f>IF(D5=D4,1,0)</f>
        <v>0</v>
      </c>
    </row>
    <row r="6" spans="1:7" x14ac:dyDescent="0.35">
      <c r="A6" s="15">
        <v>5</v>
      </c>
      <c r="B6" s="15"/>
      <c r="C6" s="16">
        <v>32793</v>
      </c>
      <c r="D6">
        <v>1.6200000047683716</v>
      </c>
      <c r="E6">
        <v>1.6200000047683716</v>
      </c>
      <c r="F6">
        <f t="shared" si="0"/>
        <v>2.6200000047683716</v>
      </c>
      <c r="G6">
        <f t="shared" ref="G6:G69" si="1">IF(D6=D5,1,0)</f>
        <v>0</v>
      </c>
    </row>
    <row r="7" spans="1:7" x14ac:dyDescent="0.35">
      <c r="A7" s="15">
        <v>6</v>
      </c>
      <c r="B7" s="15"/>
      <c r="C7" s="16">
        <v>32800</v>
      </c>
      <c r="E7">
        <v>1.6200000047683716</v>
      </c>
      <c r="F7">
        <f t="shared" si="0"/>
        <v>2.6200000047683716</v>
      </c>
    </row>
    <row r="8" spans="1:7" x14ac:dyDescent="0.35">
      <c r="A8" s="15">
        <v>7</v>
      </c>
      <c r="B8" s="15"/>
      <c r="C8" s="16">
        <v>32807</v>
      </c>
      <c r="E8">
        <v>1.6200000047683716</v>
      </c>
      <c r="F8">
        <f t="shared" si="0"/>
        <v>2.6200000047683716</v>
      </c>
    </row>
    <row r="9" spans="1:7" x14ac:dyDescent="0.35">
      <c r="A9" s="15">
        <v>8</v>
      </c>
      <c r="B9" s="15"/>
      <c r="C9" s="16">
        <v>32814</v>
      </c>
      <c r="D9">
        <v>1.6200000047683716</v>
      </c>
      <c r="E9">
        <v>1.6200000047683716</v>
      </c>
      <c r="F9">
        <f t="shared" si="0"/>
        <v>2.6200000047683716</v>
      </c>
    </row>
    <row r="10" spans="1:7" x14ac:dyDescent="0.35">
      <c r="A10" s="15">
        <v>9</v>
      </c>
      <c r="B10" s="15"/>
      <c r="C10" s="16">
        <v>32821</v>
      </c>
      <c r="D10">
        <v>1.6200000047683716</v>
      </c>
      <c r="E10">
        <v>1.6200000047683716</v>
      </c>
      <c r="F10">
        <f t="shared" si="0"/>
        <v>2.6200000047683716</v>
      </c>
      <c r="G10">
        <f t="shared" si="1"/>
        <v>1</v>
      </c>
    </row>
    <row r="11" spans="1:7" x14ac:dyDescent="0.35">
      <c r="A11" s="15">
        <v>10</v>
      </c>
      <c r="B11" s="15"/>
      <c r="C11" s="16">
        <v>32828</v>
      </c>
      <c r="D11">
        <v>1.6200000047683716</v>
      </c>
      <c r="E11">
        <v>1.6200000047683716</v>
      </c>
      <c r="F11">
        <f t="shared" si="0"/>
        <v>2.6200000047683716</v>
      </c>
      <c r="G11">
        <f t="shared" si="1"/>
        <v>1</v>
      </c>
    </row>
    <row r="12" spans="1:7" x14ac:dyDescent="0.35">
      <c r="A12" s="15">
        <v>11</v>
      </c>
      <c r="B12" s="15"/>
      <c r="C12" s="16">
        <v>32835</v>
      </c>
      <c r="D12">
        <v>1.3899999856948853</v>
      </c>
      <c r="E12">
        <v>1.6200000047683716</v>
      </c>
      <c r="F12">
        <f t="shared" si="0"/>
        <v>2.6200000047683716</v>
      </c>
      <c r="G12">
        <f t="shared" si="1"/>
        <v>0</v>
      </c>
    </row>
    <row r="13" spans="1:7" x14ac:dyDescent="0.35">
      <c r="A13" s="15">
        <v>12</v>
      </c>
      <c r="B13" s="15"/>
      <c r="C13" s="16">
        <v>32842</v>
      </c>
      <c r="D13">
        <v>1.6200000047683716</v>
      </c>
      <c r="E13">
        <v>1.6200000047683716</v>
      </c>
      <c r="F13">
        <f t="shared" si="0"/>
        <v>2.6200000047683716</v>
      </c>
      <c r="G13">
        <f t="shared" si="1"/>
        <v>0</v>
      </c>
    </row>
    <row r="14" spans="1:7" x14ac:dyDescent="0.35">
      <c r="A14" s="15">
        <v>13</v>
      </c>
      <c r="B14" s="15"/>
      <c r="C14" s="16">
        <v>32849</v>
      </c>
      <c r="D14">
        <v>1.6200000047683716</v>
      </c>
      <c r="E14">
        <v>1.6200000047683716</v>
      </c>
      <c r="F14">
        <f t="shared" si="0"/>
        <v>2.6200000047683716</v>
      </c>
      <c r="G14">
        <f t="shared" si="1"/>
        <v>1</v>
      </c>
    </row>
    <row r="15" spans="1:7" x14ac:dyDescent="0.35">
      <c r="A15" s="15">
        <v>14</v>
      </c>
      <c r="B15" s="15"/>
      <c r="C15" s="16">
        <v>32856</v>
      </c>
      <c r="D15">
        <v>1.6200000047683716</v>
      </c>
      <c r="E15">
        <v>1.6200000047683716</v>
      </c>
      <c r="F15">
        <f t="shared" si="0"/>
        <v>2.6200000047683716</v>
      </c>
      <c r="G15">
        <f t="shared" si="1"/>
        <v>1</v>
      </c>
    </row>
    <row r="16" spans="1:7" x14ac:dyDescent="0.35">
      <c r="A16" s="15">
        <v>15</v>
      </c>
      <c r="B16" s="15"/>
      <c r="C16" s="16">
        <v>32863</v>
      </c>
      <c r="D16">
        <v>1.6200000047683716</v>
      </c>
      <c r="E16">
        <v>1.6200000047683716</v>
      </c>
      <c r="F16">
        <f t="shared" si="0"/>
        <v>2.6200000047683716</v>
      </c>
      <c r="G16">
        <f t="shared" si="1"/>
        <v>1</v>
      </c>
    </row>
    <row r="17" spans="1:7" x14ac:dyDescent="0.35">
      <c r="A17" s="15">
        <v>16</v>
      </c>
      <c r="B17" s="15"/>
      <c r="C17" s="16">
        <v>32870</v>
      </c>
      <c r="D17">
        <v>1.6200000047683716</v>
      </c>
      <c r="E17">
        <v>1.6200000047683716</v>
      </c>
      <c r="F17">
        <f t="shared" si="0"/>
        <v>2.6200000047683716</v>
      </c>
      <c r="G17">
        <f t="shared" si="1"/>
        <v>1</v>
      </c>
    </row>
    <row r="18" spans="1:7" x14ac:dyDescent="0.35">
      <c r="A18" s="15">
        <v>17</v>
      </c>
      <c r="B18" s="15"/>
      <c r="C18" s="16">
        <v>32877</v>
      </c>
      <c r="D18">
        <v>1.4900000095367432</v>
      </c>
      <c r="E18">
        <v>1.6200000047683716</v>
      </c>
      <c r="F18">
        <f t="shared" si="0"/>
        <v>2.6200000047683716</v>
      </c>
      <c r="G18">
        <f t="shared" si="1"/>
        <v>0</v>
      </c>
    </row>
    <row r="19" spans="1:7" x14ac:dyDescent="0.35">
      <c r="A19" s="15">
        <v>18</v>
      </c>
      <c r="B19" s="15"/>
      <c r="C19" s="16">
        <v>32884</v>
      </c>
      <c r="D19">
        <v>1.6200000047683716</v>
      </c>
      <c r="E19">
        <v>1.6200000047683716</v>
      </c>
      <c r="F19">
        <f t="shared" si="0"/>
        <v>2.6200000047683716</v>
      </c>
      <c r="G19">
        <f t="shared" si="1"/>
        <v>0</v>
      </c>
    </row>
    <row r="20" spans="1:7" x14ac:dyDescent="0.35">
      <c r="A20" s="15">
        <v>19</v>
      </c>
      <c r="B20" s="15"/>
      <c r="C20" s="16">
        <v>32891</v>
      </c>
      <c r="D20">
        <v>1.4500000476837158</v>
      </c>
      <c r="E20">
        <v>1.6200000047683716</v>
      </c>
      <c r="F20">
        <f t="shared" si="0"/>
        <v>2.6200000047683716</v>
      </c>
      <c r="G20">
        <f t="shared" si="1"/>
        <v>0</v>
      </c>
    </row>
    <row r="21" spans="1:7" x14ac:dyDescent="0.35">
      <c r="A21" s="15">
        <v>20</v>
      </c>
      <c r="B21" s="15"/>
      <c r="C21" s="16">
        <v>32898</v>
      </c>
      <c r="D21">
        <v>1.4500000476837158</v>
      </c>
      <c r="E21">
        <v>1.6200000047683716</v>
      </c>
      <c r="F21">
        <f t="shared" si="0"/>
        <v>2.6200000047683716</v>
      </c>
      <c r="G21">
        <f t="shared" si="1"/>
        <v>1</v>
      </c>
    </row>
    <row r="22" spans="1:7" x14ac:dyDescent="0.35">
      <c r="A22" s="15">
        <v>21</v>
      </c>
      <c r="B22" s="15"/>
      <c r="C22" s="16">
        <v>32905</v>
      </c>
      <c r="D22">
        <v>1.7899999618530273</v>
      </c>
      <c r="E22">
        <v>1.7899999618530273</v>
      </c>
      <c r="F22">
        <f t="shared" si="0"/>
        <v>2.7899999618530273</v>
      </c>
      <c r="G22">
        <f t="shared" si="1"/>
        <v>0</v>
      </c>
    </row>
    <row r="23" spans="1:7" x14ac:dyDescent="0.35">
      <c r="A23" s="15">
        <v>22</v>
      </c>
      <c r="B23" s="15"/>
      <c r="C23" s="16">
        <v>32912</v>
      </c>
      <c r="E23">
        <v>1.7899999618530273</v>
      </c>
      <c r="F23">
        <f t="shared" si="0"/>
        <v>2.7899999618530273</v>
      </c>
    </row>
    <row r="24" spans="1:7" x14ac:dyDescent="0.35">
      <c r="A24" s="15">
        <v>23</v>
      </c>
      <c r="B24" s="15"/>
      <c r="C24" s="16">
        <v>32919</v>
      </c>
      <c r="E24">
        <v>1.7899999618530273</v>
      </c>
      <c r="F24">
        <f t="shared" si="0"/>
        <v>2.7899999618530273</v>
      </c>
    </row>
    <row r="25" spans="1:7" x14ac:dyDescent="0.35">
      <c r="A25" s="15">
        <v>24</v>
      </c>
      <c r="B25" s="15"/>
      <c r="C25" s="16">
        <v>32926</v>
      </c>
      <c r="D25">
        <v>1.7899999618530273</v>
      </c>
      <c r="E25">
        <v>1.7899999618530273</v>
      </c>
      <c r="F25">
        <f t="shared" si="0"/>
        <v>2.7899999618530273</v>
      </c>
    </row>
    <row r="26" spans="1:7" x14ac:dyDescent="0.35">
      <c r="A26" s="15">
        <v>25</v>
      </c>
      <c r="B26" s="15"/>
      <c r="C26" s="16">
        <v>32933</v>
      </c>
      <c r="D26">
        <v>1.6200000047683716</v>
      </c>
      <c r="E26">
        <v>1.7899999618530273</v>
      </c>
      <c r="F26">
        <f t="shared" si="0"/>
        <v>2.7899999618530273</v>
      </c>
      <c r="G26">
        <f t="shared" si="1"/>
        <v>0</v>
      </c>
    </row>
    <row r="27" spans="1:7" x14ac:dyDescent="0.35">
      <c r="A27" s="15">
        <v>26</v>
      </c>
      <c r="B27" s="15"/>
      <c r="C27" s="16">
        <v>32940</v>
      </c>
      <c r="D27">
        <v>1.6200000047683716</v>
      </c>
      <c r="E27">
        <v>1.7899999618530273</v>
      </c>
      <c r="F27">
        <f t="shared" si="0"/>
        <v>2.7899999618530273</v>
      </c>
      <c r="G27">
        <f t="shared" si="1"/>
        <v>1</v>
      </c>
    </row>
    <row r="28" spans="1:7" x14ac:dyDescent="0.35">
      <c r="A28" s="15">
        <v>27</v>
      </c>
      <c r="B28" s="15"/>
      <c r="C28" s="16">
        <v>32947</v>
      </c>
      <c r="D28">
        <v>1.6200000047683716</v>
      </c>
      <c r="E28">
        <v>1.7899999618530273</v>
      </c>
      <c r="F28">
        <f t="shared" si="0"/>
        <v>2.7899999618530273</v>
      </c>
      <c r="G28">
        <f t="shared" si="1"/>
        <v>1</v>
      </c>
    </row>
    <row r="29" spans="1:7" x14ac:dyDescent="0.35">
      <c r="A29" s="15">
        <v>28</v>
      </c>
      <c r="B29" s="15"/>
      <c r="C29" s="16">
        <v>32954</v>
      </c>
      <c r="D29">
        <v>1.5900000333786011</v>
      </c>
      <c r="E29">
        <v>1.7899999618530273</v>
      </c>
      <c r="F29">
        <f t="shared" si="0"/>
        <v>2.7899999618530273</v>
      </c>
      <c r="G29">
        <f t="shared" si="1"/>
        <v>0</v>
      </c>
    </row>
    <row r="30" spans="1:7" x14ac:dyDescent="0.35">
      <c r="A30" s="15">
        <v>29</v>
      </c>
      <c r="B30" s="15"/>
      <c r="C30" s="16">
        <v>32961</v>
      </c>
      <c r="D30">
        <v>1.7899999618530273</v>
      </c>
      <c r="E30">
        <v>1.7899999618530273</v>
      </c>
      <c r="F30">
        <f t="shared" si="0"/>
        <v>2.7899999618530273</v>
      </c>
      <c r="G30">
        <f t="shared" si="1"/>
        <v>0</v>
      </c>
    </row>
    <row r="31" spans="1:7" x14ac:dyDescent="0.35">
      <c r="A31" s="15">
        <v>30</v>
      </c>
      <c r="B31" s="15"/>
      <c r="C31" s="16">
        <v>32968</v>
      </c>
      <c r="D31">
        <v>1.7899999618530273</v>
      </c>
      <c r="E31">
        <v>1.7899999618530273</v>
      </c>
      <c r="F31">
        <f t="shared" si="0"/>
        <v>2.7899999618530273</v>
      </c>
      <c r="G31">
        <f t="shared" si="1"/>
        <v>1</v>
      </c>
    </row>
    <row r="32" spans="1:7" x14ac:dyDescent="0.35">
      <c r="A32" s="15">
        <v>31</v>
      </c>
      <c r="B32" s="15"/>
      <c r="C32" s="16">
        <v>32975</v>
      </c>
      <c r="D32">
        <v>1.7899999618530273</v>
      </c>
      <c r="E32">
        <v>1.7899999618530273</v>
      </c>
      <c r="F32">
        <f t="shared" si="0"/>
        <v>2.7899999618530273</v>
      </c>
      <c r="G32">
        <f t="shared" si="1"/>
        <v>1</v>
      </c>
    </row>
    <row r="33" spans="1:7" x14ac:dyDescent="0.35">
      <c r="A33" s="15">
        <v>32</v>
      </c>
      <c r="B33" s="15"/>
      <c r="C33" s="16">
        <v>32982</v>
      </c>
      <c r="D33">
        <v>1.7899999618530273</v>
      </c>
      <c r="E33">
        <v>1.7899999618530273</v>
      </c>
      <c r="F33">
        <f t="shared" si="0"/>
        <v>2.7899999618530273</v>
      </c>
      <c r="G33">
        <f t="shared" si="1"/>
        <v>1</v>
      </c>
    </row>
    <row r="34" spans="1:7" x14ac:dyDescent="0.35">
      <c r="A34" s="15">
        <v>33</v>
      </c>
      <c r="B34" s="15"/>
      <c r="C34" s="16">
        <v>32989</v>
      </c>
      <c r="D34">
        <v>1.5299999713897705</v>
      </c>
      <c r="E34">
        <v>1.7899999618530273</v>
      </c>
      <c r="F34">
        <f t="shared" si="0"/>
        <v>2.7899999618530273</v>
      </c>
      <c r="G34">
        <f t="shared" si="1"/>
        <v>0</v>
      </c>
    </row>
    <row r="35" spans="1:7" x14ac:dyDescent="0.35">
      <c r="A35" s="15">
        <v>34</v>
      </c>
      <c r="B35" s="15"/>
      <c r="C35" s="16">
        <v>32996</v>
      </c>
      <c r="D35">
        <v>1.5299999713897705</v>
      </c>
      <c r="E35">
        <v>1.7899999618530273</v>
      </c>
      <c r="F35">
        <f t="shared" si="0"/>
        <v>2.7899999618530273</v>
      </c>
      <c r="G35">
        <f t="shared" si="1"/>
        <v>1</v>
      </c>
    </row>
    <row r="36" spans="1:7" x14ac:dyDescent="0.35">
      <c r="A36" s="15">
        <v>35</v>
      </c>
      <c r="B36" s="15"/>
      <c r="C36" s="16">
        <v>33003</v>
      </c>
      <c r="D36">
        <v>1.5299999713897705</v>
      </c>
      <c r="E36">
        <v>1.7899999618530273</v>
      </c>
      <c r="F36">
        <f t="shared" si="0"/>
        <v>2.7899999618530273</v>
      </c>
      <c r="G36">
        <f t="shared" si="1"/>
        <v>1</v>
      </c>
    </row>
    <row r="37" spans="1:7" x14ac:dyDescent="0.35">
      <c r="A37" s="15">
        <v>36</v>
      </c>
      <c r="B37" s="15"/>
      <c r="C37" s="16">
        <v>33010</v>
      </c>
      <c r="D37">
        <v>1.5299999713897705</v>
      </c>
      <c r="E37">
        <v>1.7899999618530273</v>
      </c>
      <c r="F37">
        <f t="shared" si="0"/>
        <v>2.7899999618530273</v>
      </c>
      <c r="G37">
        <f t="shared" si="1"/>
        <v>1</v>
      </c>
    </row>
    <row r="38" spans="1:7" x14ac:dyDescent="0.35">
      <c r="A38" s="15">
        <v>37</v>
      </c>
      <c r="B38" s="15"/>
      <c r="C38" s="16">
        <v>33017</v>
      </c>
      <c r="D38">
        <v>1.7899999618530273</v>
      </c>
      <c r="E38">
        <v>1.7899999618530273</v>
      </c>
      <c r="F38">
        <f t="shared" si="0"/>
        <v>2.7899999618530273</v>
      </c>
      <c r="G38">
        <f t="shared" si="1"/>
        <v>0</v>
      </c>
    </row>
    <row r="39" spans="1:7" x14ac:dyDescent="0.35">
      <c r="A39" s="15">
        <v>38</v>
      </c>
      <c r="B39" s="15"/>
      <c r="C39" s="16">
        <v>33024</v>
      </c>
      <c r="D39">
        <v>1.7899999618530273</v>
      </c>
      <c r="E39">
        <v>1.7899999618530273</v>
      </c>
      <c r="F39">
        <f t="shared" si="0"/>
        <v>2.7899999618530273</v>
      </c>
      <c r="G39">
        <f t="shared" si="1"/>
        <v>1</v>
      </c>
    </row>
    <row r="40" spans="1:7" x14ac:dyDescent="0.35">
      <c r="A40" s="15">
        <v>39</v>
      </c>
      <c r="B40" s="15"/>
      <c r="C40" s="16">
        <v>33031</v>
      </c>
      <c r="D40">
        <v>1.7899999618530273</v>
      </c>
      <c r="E40">
        <v>1.7899999618530273</v>
      </c>
      <c r="F40">
        <f t="shared" si="0"/>
        <v>2.7899999618530273</v>
      </c>
      <c r="G40">
        <f t="shared" si="1"/>
        <v>1</v>
      </c>
    </row>
    <row r="41" spans="1:7" x14ac:dyDescent="0.35">
      <c r="A41" s="15">
        <v>40</v>
      </c>
      <c r="B41" s="15"/>
      <c r="C41" s="16">
        <v>33038</v>
      </c>
      <c r="D41">
        <v>1.7899999618530273</v>
      </c>
      <c r="E41">
        <v>1.7899999618530273</v>
      </c>
      <c r="F41">
        <f t="shared" si="0"/>
        <v>2.7899999618530273</v>
      </c>
      <c r="G41">
        <f t="shared" si="1"/>
        <v>1</v>
      </c>
    </row>
    <row r="42" spans="1:7" x14ac:dyDescent="0.35">
      <c r="A42" s="15">
        <v>41</v>
      </c>
      <c r="B42" s="15"/>
      <c r="C42" s="16">
        <v>33045</v>
      </c>
      <c r="D42">
        <v>1.7899999618530273</v>
      </c>
      <c r="E42">
        <v>1.7899999618530273</v>
      </c>
      <c r="F42">
        <f t="shared" si="0"/>
        <v>2.7899999618530273</v>
      </c>
      <c r="G42">
        <f t="shared" si="1"/>
        <v>1</v>
      </c>
    </row>
    <row r="43" spans="1:7" x14ac:dyDescent="0.35">
      <c r="A43" s="15">
        <v>42</v>
      </c>
      <c r="B43" s="15"/>
      <c r="C43" s="16">
        <v>33052</v>
      </c>
      <c r="D43">
        <v>1.7899999618530273</v>
      </c>
      <c r="E43">
        <v>1.7899999618530273</v>
      </c>
      <c r="F43">
        <f t="shared" si="0"/>
        <v>2.7899999618530273</v>
      </c>
      <c r="G43">
        <f t="shared" si="1"/>
        <v>1</v>
      </c>
    </row>
    <row r="44" spans="1:7" x14ac:dyDescent="0.35">
      <c r="A44" s="15">
        <v>43</v>
      </c>
      <c r="B44" s="15"/>
      <c r="C44" s="16">
        <v>33059</v>
      </c>
      <c r="D44">
        <v>1.7899999618530273</v>
      </c>
      <c r="E44">
        <v>1.7899999618530273</v>
      </c>
      <c r="F44">
        <f t="shared" si="0"/>
        <v>2.7899999618530273</v>
      </c>
      <c r="G44">
        <f t="shared" si="1"/>
        <v>1</v>
      </c>
    </row>
    <row r="45" spans="1:7" x14ac:dyDescent="0.35">
      <c r="A45" s="15">
        <v>44</v>
      </c>
      <c r="B45" s="15"/>
      <c r="C45" s="16">
        <v>33066</v>
      </c>
      <c r="D45">
        <v>1.7899999618530273</v>
      </c>
      <c r="E45">
        <v>1.7899999618530273</v>
      </c>
      <c r="F45">
        <f t="shared" si="0"/>
        <v>2.7899999618530273</v>
      </c>
      <c r="G45">
        <f t="shared" si="1"/>
        <v>1</v>
      </c>
    </row>
    <row r="46" spans="1:7" x14ac:dyDescent="0.35">
      <c r="A46" s="15">
        <v>45</v>
      </c>
      <c r="B46" s="15"/>
      <c r="C46" s="16">
        <v>33073</v>
      </c>
      <c r="D46">
        <v>1.7899999618530273</v>
      </c>
      <c r="E46">
        <v>1.7899999618530273</v>
      </c>
      <c r="F46">
        <f t="shared" si="0"/>
        <v>2.7899999618530273</v>
      </c>
      <c r="G46">
        <f t="shared" si="1"/>
        <v>1</v>
      </c>
    </row>
    <row r="47" spans="1:7" x14ac:dyDescent="0.35">
      <c r="A47" s="15">
        <v>46</v>
      </c>
      <c r="B47" s="15"/>
      <c r="C47" s="16">
        <v>33080</v>
      </c>
      <c r="D47">
        <v>1.7899999618530273</v>
      </c>
      <c r="E47">
        <v>1.7899999618530273</v>
      </c>
      <c r="F47">
        <f t="shared" si="0"/>
        <v>2.7899999618530273</v>
      </c>
      <c r="G47">
        <f t="shared" si="1"/>
        <v>1</v>
      </c>
    </row>
    <row r="48" spans="1:7" x14ac:dyDescent="0.35">
      <c r="A48" s="15">
        <v>47</v>
      </c>
      <c r="B48" s="15"/>
      <c r="C48" s="16">
        <v>33087</v>
      </c>
      <c r="D48">
        <v>1.7899999618530273</v>
      </c>
      <c r="E48">
        <v>1.7899999618530273</v>
      </c>
      <c r="F48">
        <f t="shared" si="0"/>
        <v>2.7899999618530273</v>
      </c>
      <c r="G48">
        <f t="shared" si="1"/>
        <v>1</v>
      </c>
    </row>
    <row r="49" spans="1:7" x14ac:dyDescent="0.35">
      <c r="A49" s="15">
        <v>48</v>
      </c>
      <c r="B49" s="15"/>
      <c r="C49" s="16">
        <v>33094</v>
      </c>
      <c r="D49">
        <v>1.7899999618530273</v>
      </c>
      <c r="E49">
        <v>1.7899999618530273</v>
      </c>
      <c r="F49">
        <f t="shared" si="0"/>
        <v>2.7899999618530273</v>
      </c>
      <c r="G49">
        <f t="shared" si="1"/>
        <v>1</v>
      </c>
    </row>
    <row r="50" spans="1:7" x14ac:dyDescent="0.35">
      <c r="A50" s="15">
        <v>49</v>
      </c>
      <c r="B50" s="15"/>
      <c r="C50" s="16">
        <v>33101</v>
      </c>
      <c r="D50">
        <v>1.7899999618530273</v>
      </c>
      <c r="E50">
        <v>1.7899999618530273</v>
      </c>
      <c r="F50">
        <f t="shared" si="0"/>
        <v>2.7899999618530273</v>
      </c>
      <c r="G50">
        <f t="shared" si="1"/>
        <v>1</v>
      </c>
    </row>
    <row r="51" spans="1:7" x14ac:dyDescent="0.35">
      <c r="A51" s="15">
        <v>50</v>
      </c>
      <c r="B51" s="15"/>
      <c r="C51" s="16">
        <v>33108</v>
      </c>
      <c r="D51">
        <v>1.7899999618530273</v>
      </c>
      <c r="E51">
        <v>1.7899999618530273</v>
      </c>
      <c r="F51">
        <f t="shared" si="0"/>
        <v>2.7899999618530273</v>
      </c>
      <c r="G51">
        <f t="shared" si="1"/>
        <v>1</v>
      </c>
    </row>
    <row r="52" spans="1:7" x14ac:dyDescent="0.35">
      <c r="A52" s="15">
        <v>51</v>
      </c>
      <c r="B52" s="15"/>
      <c r="C52" s="16">
        <v>33115</v>
      </c>
      <c r="D52">
        <v>1.7899999618530273</v>
      </c>
      <c r="E52">
        <v>1.7899999618530273</v>
      </c>
      <c r="F52">
        <f t="shared" si="0"/>
        <v>2.7899999618530273</v>
      </c>
      <c r="G52">
        <f t="shared" si="1"/>
        <v>1</v>
      </c>
    </row>
    <row r="53" spans="1:7" x14ac:dyDescent="0.35">
      <c r="A53" s="15">
        <v>52</v>
      </c>
      <c r="B53" s="15"/>
      <c r="C53" s="16">
        <v>33122</v>
      </c>
      <c r="D53">
        <v>1.7899999618530273</v>
      </c>
      <c r="E53">
        <v>1.7899999618530273</v>
      </c>
      <c r="F53">
        <f t="shared" si="0"/>
        <v>2.7899999618530273</v>
      </c>
      <c r="G53">
        <f t="shared" si="1"/>
        <v>1</v>
      </c>
    </row>
    <row r="54" spans="1:7" x14ac:dyDescent="0.35">
      <c r="A54" s="15">
        <v>53</v>
      </c>
      <c r="B54" s="15"/>
      <c r="C54" s="16">
        <v>33129</v>
      </c>
      <c r="D54">
        <v>1.6100000143051147</v>
      </c>
      <c r="E54">
        <v>1.7899999618530273</v>
      </c>
      <c r="F54">
        <f t="shared" si="0"/>
        <v>2.7899999618530273</v>
      </c>
      <c r="G54">
        <f t="shared" si="1"/>
        <v>0</v>
      </c>
    </row>
    <row r="55" spans="1:7" x14ac:dyDescent="0.35">
      <c r="A55" s="15">
        <v>54</v>
      </c>
      <c r="B55" s="15"/>
      <c r="C55" s="16">
        <v>33136</v>
      </c>
      <c r="D55">
        <v>1.5900000333786011</v>
      </c>
      <c r="E55">
        <v>1.7899999618530273</v>
      </c>
      <c r="F55">
        <f t="shared" si="0"/>
        <v>2.7899999618530273</v>
      </c>
      <c r="G55">
        <f t="shared" si="1"/>
        <v>0</v>
      </c>
    </row>
    <row r="56" spans="1:7" x14ac:dyDescent="0.35">
      <c r="A56" s="15">
        <v>55</v>
      </c>
      <c r="B56" s="15"/>
      <c r="C56" s="16">
        <v>33143</v>
      </c>
      <c r="D56">
        <v>1.5900000333786011</v>
      </c>
      <c r="E56">
        <v>1.7899999618530273</v>
      </c>
      <c r="F56">
        <f t="shared" si="0"/>
        <v>2.7899999618530273</v>
      </c>
      <c r="G56">
        <f t="shared" si="1"/>
        <v>1</v>
      </c>
    </row>
    <row r="57" spans="1:7" x14ac:dyDescent="0.35">
      <c r="A57" s="15">
        <v>56</v>
      </c>
      <c r="B57" s="15"/>
      <c r="C57" s="16">
        <v>33150</v>
      </c>
      <c r="D57">
        <v>1.6100000143051147</v>
      </c>
      <c r="E57">
        <v>1.7899999618530273</v>
      </c>
      <c r="F57">
        <f t="shared" si="0"/>
        <v>2.7899999618530273</v>
      </c>
      <c r="G57">
        <f t="shared" si="1"/>
        <v>0</v>
      </c>
    </row>
    <row r="58" spans="1:7" x14ac:dyDescent="0.35">
      <c r="A58" s="15">
        <v>57</v>
      </c>
      <c r="B58" s="15"/>
      <c r="C58" s="16">
        <v>33157</v>
      </c>
      <c r="D58">
        <v>1.7899999618530273</v>
      </c>
      <c r="E58">
        <v>1.7899999618530273</v>
      </c>
      <c r="F58">
        <f t="shared" si="0"/>
        <v>2.7899999618530273</v>
      </c>
      <c r="G58">
        <f t="shared" si="1"/>
        <v>0</v>
      </c>
    </row>
    <row r="59" spans="1:7" x14ac:dyDescent="0.35">
      <c r="A59" s="15">
        <v>58</v>
      </c>
      <c r="B59" s="15"/>
      <c r="C59" s="16">
        <v>33164</v>
      </c>
      <c r="D59">
        <v>1.7899999618530273</v>
      </c>
      <c r="E59">
        <v>1.7899999618530273</v>
      </c>
      <c r="F59">
        <f t="shared" si="0"/>
        <v>2.7899999618530273</v>
      </c>
      <c r="G59">
        <f t="shared" si="1"/>
        <v>1</v>
      </c>
    </row>
    <row r="60" spans="1:7" x14ac:dyDescent="0.35">
      <c r="A60" s="15">
        <v>59</v>
      </c>
      <c r="B60" s="15"/>
      <c r="C60" s="16">
        <v>33171</v>
      </c>
      <c r="D60">
        <v>1.690000057220459</v>
      </c>
      <c r="E60">
        <v>1.690000057220459</v>
      </c>
      <c r="F60">
        <f t="shared" si="0"/>
        <v>2.690000057220459</v>
      </c>
      <c r="G60">
        <f t="shared" si="1"/>
        <v>0</v>
      </c>
    </row>
    <row r="61" spans="1:7" x14ac:dyDescent="0.35">
      <c r="A61" s="15">
        <v>60</v>
      </c>
      <c r="B61" s="15"/>
      <c r="C61" s="16">
        <v>33178</v>
      </c>
      <c r="D61">
        <v>1.690000057220459</v>
      </c>
      <c r="E61">
        <v>1.690000057220459</v>
      </c>
      <c r="F61">
        <f t="shared" si="0"/>
        <v>2.690000057220459</v>
      </c>
      <c r="G61">
        <f t="shared" si="1"/>
        <v>1</v>
      </c>
    </row>
    <row r="62" spans="1:7" x14ac:dyDescent="0.35">
      <c r="A62" s="15">
        <v>61</v>
      </c>
      <c r="B62" s="15"/>
      <c r="C62" s="16">
        <v>33185</v>
      </c>
      <c r="D62">
        <v>1.5</v>
      </c>
      <c r="E62">
        <v>1.690000057220459</v>
      </c>
      <c r="F62">
        <f t="shared" si="0"/>
        <v>2.690000057220459</v>
      </c>
      <c r="G62">
        <f t="shared" si="1"/>
        <v>0</v>
      </c>
    </row>
    <row r="63" spans="1:7" x14ac:dyDescent="0.35">
      <c r="A63" s="15">
        <v>62</v>
      </c>
      <c r="B63" s="15"/>
      <c r="C63" s="16">
        <v>33192</v>
      </c>
      <c r="D63">
        <v>1.5</v>
      </c>
      <c r="E63">
        <v>1.690000057220459</v>
      </c>
      <c r="F63">
        <f t="shared" si="0"/>
        <v>2.690000057220459</v>
      </c>
      <c r="G63">
        <f t="shared" si="1"/>
        <v>1</v>
      </c>
    </row>
    <row r="64" spans="1:7" x14ac:dyDescent="0.35">
      <c r="A64" s="15">
        <v>63</v>
      </c>
      <c r="B64" s="15"/>
      <c r="C64" s="16">
        <v>33199</v>
      </c>
      <c r="D64">
        <v>1.5</v>
      </c>
      <c r="E64">
        <v>1.690000057220459</v>
      </c>
      <c r="F64">
        <f t="shared" si="0"/>
        <v>2.690000057220459</v>
      </c>
      <c r="G64">
        <f t="shared" si="1"/>
        <v>1</v>
      </c>
    </row>
    <row r="65" spans="1:7" x14ac:dyDescent="0.35">
      <c r="A65" s="15">
        <v>64</v>
      </c>
      <c r="B65" s="15"/>
      <c r="C65" s="16">
        <v>33206</v>
      </c>
      <c r="D65">
        <v>1.5</v>
      </c>
      <c r="E65">
        <v>1.690000057220459</v>
      </c>
      <c r="F65">
        <f t="shared" si="0"/>
        <v>2.690000057220459</v>
      </c>
      <c r="G65">
        <f t="shared" si="1"/>
        <v>1</v>
      </c>
    </row>
    <row r="66" spans="1:7" x14ac:dyDescent="0.35">
      <c r="A66" s="15">
        <v>65</v>
      </c>
      <c r="B66" s="15"/>
      <c r="C66" s="16">
        <v>33213</v>
      </c>
      <c r="D66">
        <v>1.690000057220459</v>
      </c>
      <c r="E66">
        <v>1.690000057220459</v>
      </c>
      <c r="F66">
        <f t="shared" si="0"/>
        <v>2.690000057220459</v>
      </c>
      <c r="G66">
        <f t="shared" si="1"/>
        <v>0</v>
      </c>
    </row>
    <row r="67" spans="1:7" x14ac:dyDescent="0.35">
      <c r="A67" s="15">
        <v>66</v>
      </c>
      <c r="B67" s="15"/>
      <c r="C67" s="16">
        <v>33220</v>
      </c>
      <c r="D67">
        <v>1.690000057220459</v>
      </c>
      <c r="E67">
        <v>1.690000057220459</v>
      </c>
      <c r="F67">
        <f t="shared" si="0"/>
        <v>2.690000057220459</v>
      </c>
      <c r="G67">
        <f t="shared" si="1"/>
        <v>1</v>
      </c>
    </row>
    <row r="68" spans="1:7" x14ac:dyDescent="0.35">
      <c r="A68" s="15">
        <v>67</v>
      </c>
      <c r="B68" s="15"/>
      <c r="C68" s="16">
        <v>33227</v>
      </c>
      <c r="D68">
        <v>1.690000057220459</v>
      </c>
      <c r="E68">
        <v>1.690000057220459</v>
      </c>
      <c r="F68">
        <f t="shared" si="0"/>
        <v>2.690000057220459</v>
      </c>
      <c r="G68">
        <f t="shared" si="1"/>
        <v>1</v>
      </c>
    </row>
    <row r="69" spans="1:7" x14ac:dyDescent="0.35">
      <c r="A69" s="15">
        <v>68</v>
      </c>
      <c r="B69" s="15"/>
      <c r="C69" s="16">
        <v>33234</v>
      </c>
      <c r="D69">
        <v>1.690000057220459</v>
      </c>
      <c r="E69">
        <v>1.690000057220459</v>
      </c>
      <c r="F69">
        <f t="shared" ref="F69:F132" si="2">E69+1</f>
        <v>2.690000057220459</v>
      </c>
      <c r="G69">
        <f t="shared" si="1"/>
        <v>1</v>
      </c>
    </row>
    <row r="70" spans="1:7" x14ac:dyDescent="0.35">
      <c r="A70" s="15">
        <v>69</v>
      </c>
      <c r="B70" s="15"/>
      <c r="C70" s="16">
        <v>33241</v>
      </c>
      <c r="D70">
        <v>0.99000000953674316</v>
      </c>
      <c r="E70">
        <v>1.690000057220459</v>
      </c>
      <c r="F70">
        <f t="shared" si="2"/>
        <v>2.690000057220459</v>
      </c>
      <c r="G70">
        <f t="shared" ref="G70:G133" si="3">IF(D70=D69,1,0)</f>
        <v>0</v>
      </c>
    </row>
    <row r="71" spans="1:7" x14ac:dyDescent="0.35">
      <c r="A71" s="15">
        <v>70</v>
      </c>
      <c r="B71" s="15"/>
      <c r="C71" s="16">
        <v>33248</v>
      </c>
      <c r="D71">
        <v>1.2899999618530273</v>
      </c>
      <c r="E71">
        <v>1.690000057220459</v>
      </c>
      <c r="F71">
        <f t="shared" si="2"/>
        <v>2.690000057220459</v>
      </c>
      <c r="G71">
        <f t="shared" si="3"/>
        <v>0</v>
      </c>
    </row>
    <row r="72" spans="1:7" x14ac:dyDescent="0.35">
      <c r="A72" s="15">
        <v>71</v>
      </c>
      <c r="B72" s="15"/>
      <c r="C72" s="16">
        <v>33255</v>
      </c>
      <c r="D72">
        <v>1.2899999618530273</v>
      </c>
      <c r="E72">
        <v>1.690000057220459</v>
      </c>
      <c r="F72">
        <f t="shared" si="2"/>
        <v>2.690000057220459</v>
      </c>
      <c r="G72">
        <f t="shared" si="3"/>
        <v>1</v>
      </c>
    </row>
    <row r="73" spans="1:7" x14ac:dyDescent="0.35">
      <c r="A73" s="15">
        <v>72</v>
      </c>
      <c r="B73" s="15"/>
      <c r="C73" s="16">
        <v>33262</v>
      </c>
      <c r="D73">
        <v>1.2899999618530273</v>
      </c>
      <c r="E73">
        <v>1.690000057220459</v>
      </c>
      <c r="F73">
        <f t="shared" si="2"/>
        <v>2.690000057220459</v>
      </c>
      <c r="G73">
        <f t="shared" si="3"/>
        <v>1</v>
      </c>
    </row>
    <row r="74" spans="1:7" x14ac:dyDescent="0.35">
      <c r="A74" s="15">
        <v>73</v>
      </c>
      <c r="B74" s="15"/>
      <c r="C74" s="16">
        <v>33269</v>
      </c>
      <c r="D74">
        <v>1.190000057220459</v>
      </c>
      <c r="E74">
        <v>1.690000057220459</v>
      </c>
      <c r="F74">
        <f t="shared" si="2"/>
        <v>2.690000057220459</v>
      </c>
      <c r="G74">
        <f t="shared" si="3"/>
        <v>0</v>
      </c>
    </row>
    <row r="75" spans="1:7" x14ac:dyDescent="0.35">
      <c r="A75" s="15">
        <v>74</v>
      </c>
      <c r="B75" s="15"/>
      <c r="C75" s="16">
        <v>33276</v>
      </c>
      <c r="D75">
        <v>1.190000057220459</v>
      </c>
      <c r="E75">
        <v>1.690000057220459</v>
      </c>
      <c r="F75">
        <f t="shared" si="2"/>
        <v>2.690000057220459</v>
      </c>
      <c r="G75">
        <f t="shared" si="3"/>
        <v>1</v>
      </c>
    </row>
    <row r="76" spans="1:7" x14ac:dyDescent="0.35">
      <c r="A76" s="15">
        <v>75</v>
      </c>
      <c r="B76" s="15"/>
      <c r="C76" s="16">
        <v>33283</v>
      </c>
      <c r="D76">
        <v>1.190000057220459</v>
      </c>
      <c r="E76">
        <v>1.690000057220459</v>
      </c>
      <c r="F76">
        <f t="shared" si="2"/>
        <v>2.690000057220459</v>
      </c>
      <c r="G76">
        <f t="shared" si="3"/>
        <v>1</v>
      </c>
    </row>
    <row r="77" spans="1:7" x14ac:dyDescent="0.35">
      <c r="A77" s="15">
        <v>76</v>
      </c>
      <c r="B77" s="15"/>
      <c r="C77" s="16">
        <v>33290</v>
      </c>
      <c r="D77">
        <v>1.690000057220459</v>
      </c>
      <c r="E77">
        <v>1.690000057220459</v>
      </c>
      <c r="F77">
        <f t="shared" si="2"/>
        <v>2.690000057220459</v>
      </c>
      <c r="G77">
        <f t="shared" si="3"/>
        <v>0</v>
      </c>
    </row>
    <row r="78" spans="1:7" x14ac:dyDescent="0.35">
      <c r="A78" s="15">
        <v>77</v>
      </c>
      <c r="B78" s="15"/>
      <c r="C78" s="16">
        <v>33297</v>
      </c>
      <c r="D78">
        <v>1.690000057220459</v>
      </c>
      <c r="E78">
        <v>1.690000057220459</v>
      </c>
      <c r="F78">
        <f t="shared" si="2"/>
        <v>2.690000057220459</v>
      </c>
      <c r="G78">
        <f t="shared" si="3"/>
        <v>1</v>
      </c>
    </row>
    <row r="79" spans="1:7" x14ac:dyDescent="0.35">
      <c r="A79" s="15">
        <v>78</v>
      </c>
      <c r="B79" s="15"/>
      <c r="C79" s="16">
        <v>33304</v>
      </c>
      <c r="D79">
        <v>1.5800000429153442</v>
      </c>
      <c r="E79">
        <v>1.690000057220459</v>
      </c>
      <c r="F79">
        <f t="shared" si="2"/>
        <v>2.690000057220459</v>
      </c>
      <c r="G79">
        <f t="shared" si="3"/>
        <v>0</v>
      </c>
    </row>
    <row r="80" spans="1:7" x14ac:dyDescent="0.35">
      <c r="A80" s="15">
        <v>79</v>
      </c>
      <c r="B80" s="15"/>
      <c r="C80" s="16">
        <v>33311</v>
      </c>
      <c r="E80">
        <v>1.690000057220459</v>
      </c>
      <c r="F80">
        <f t="shared" si="2"/>
        <v>2.690000057220459</v>
      </c>
    </row>
    <row r="81" spans="1:7" x14ac:dyDescent="0.35">
      <c r="A81" s="15">
        <v>80</v>
      </c>
      <c r="B81" s="15"/>
      <c r="C81" s="16">
        <v>33318</v>
      </c>
      <c r="E81">
        <v>1.690000057220459</v>
      </c>
      <c r="F81">
        <f t="shared" si="2"/>
        <v>2.690000057220459</v>
      </c>
    </row>
    <row r="82" spans="1:7" x14ac:dyDescent="0.35">
      <c r="A82" s="15">
        <v>81</v>
      </c>
      <c r="B82" s="15"/>
      <c r="C82" s="16">
        <v>33325</v>
      </c>
      <c r="D82">
        <v>1.7899999618530273</v>
      </c>
      <c r="E82">
        <v>1.7899999618530273</v>
      </c>
      <c r="F82">
        <f t="shared" si="2"/>
        <v>2.7899999618530273</v>
      </c>
    </row>
    <row r="83" spans="1:7" x14ac:dyDescent="0.35">
      <c r="A83" s="15">
        <v>82</v>
      </c>
      <c r="B83" s="15"/>
      <c r="C83" s="16">
        <v>33332</v>
      </c>
      <c r="D83">
        <v>1.7899999618530273</v>
      </c>
      <c r="E83">
        <v>1.7899999618530273</v>
      </c>
      <c r="F83">
        <f t="shared" si="2"/>
        <v>2.7899999618530273</v>
      </c>
      <c r="G83">
        <f t="shared" si="3"/>
        <v>1</v>
      </c>
    </row>
    <row r="84" spans="1:7" x14ac:dyDescent="0.35">
      <c r="A84" s="15">
        <v>83</v>
      </c>
      <c r="B84" s="15"/>
      <c r="C84" s="16">
        <v>33339</v>
      </c>
      <c r="D84">
        <v>1.7899999618530273</v>
      </c>
      <c r="E84">
        <v>1.7899999618530273</v>
      </c>
      <c r="F84">
        <f t="shared" si="2"/>
        <v>2.7899999618530273</v>
      </c>
      <c r="G84">
        <f t="shared" si="3"/>
        <v>1</v>
      </c>
    </row>
    <row r="85" spans="1:7" x14ac:dyDescent="0.35">
      <c r="A85" s="15">
        <v>84</v>
      </c>
      <c r="B85" s="15"/>
      <c r="C85" s="16">
        <v>33346</v>
      </c>
      <c r="D85">
        <v>1.7899999618530273</v>
      </c>
      <c r="E85">
        <v>1.7899999618530273</v>
      </c>
      <c r="F85">
        <f t="shared" si="2"/>
        <v>2.7899999618530273</v>
      </c>
      <c r="G85">
        <f t="shared" si="3"/>
        <v>1</v>
      </c>
    </row>
    <row r="86" spans="1:7" x14ac:dyDescent="0.35">
      <c r="A86" s="15">
        <v>85</v>
      </c>
      <c r="B86" s="15"/>
      <c r="C86" s="16">
        <v>33353</v>
      </c>
      <c r="D86">
        <v>1.690000057220459</v>
      </c>
      <c r="E86">
        <v>1.7899999618530273</v>
      </c>
      <c r="F86">
        <f t="shared" si="2"/>
        <v>2.7899999618530273</v>
      </c>
      <c r="G86">
        <f t="shared" si="3"/>
        <v>0</v>
      </c>
    </row>
    <row r="87" spans="1:7" x14ac:dyDescent="0.35">
      <c r="A87" s="15">
        <v>86</v>
      </c>
      <c r="B87" s="15"/>
      <c r="C87" s="16">
        <v>33360</v>
      </c>
      <c r="D87">
        <v>1.690000057220459</v>
      </c>
      <c r="E87">
        <v>1.7899999618530273</v>
      </c>
      <c r="F87">
        <f t="shared" si="2"/>
        <v>2.7899999618530273</v>
      </c>
      <c r="G87">
        <f t="shared" si="3"/>
        <v>1</v>
      </c>
    </row>
    <row r="88" spans="1:7" x14ac:dyDescent="0.35">
      <c r="A88" s="15">
        <v>87</v>
      </c>
      <c r="B88" s="15"/>
      <c r="C88" s="16">
        <v>33367</v>
      </c>
      <c r="D88">
        <v>1.5</v>
      </c>
      <c r="E88">
        <v>1.7899999618530273</v>
      </c>
      <c r="F88">
        <f t="shared" si="2"/>
        <v>2.7899999618530273</v>
      </c>
      <c r="G88">
        <f t="shared" si="3"/>
        <v>0</v>
      </c>
    </row>
    <row r="89" spans="1:7" x14ac:dyDescent="0.35">
      <c r="A89" s="15">
        <v>88</v>
      </c>
      <c r="B89" s="15"/>
      <c r="C89" s="16">
        <v>33374</v>
      </c>
      <c r="D89">
        <v>1.5</v>
      </c>
      <c r="E89">
        <v>1.7899999618530273</v>
      </c>
      <c r="F89">
        <f t="shared" si="2"/>
        <v>2.7899999618530273</v>
      </c>
      <c r="G89">
        <f t="shared" si="3"/>
        <v>1</v>
      </c>
    </row>
    <row r="90" spans="1:7" x14ac:dyDescent="0.35">
      <c r="A90" s="15">
        <v>89</v>
      </c>
      <c r="B90" s="15"/>
      <c r="C90" s="16">
        <v>33381</v>
      </c>
      <c r="D90">
        <v>1.7899999618530273</v>
      </c>
      <c r="E90">
        <v>1.7899999618530273</v>
      </c>
      <c r="F90">
        <f t="shared" si="2"/>
        <v>2.7899999618530273</v>
      </c>
      <c r="G90">
        <f t="shared" si="3"/>
        <v>0</v>
      </c>
    </row>
    <row r="91" spans="1:7" x14ac:dyDescent="0.35">
      <c r="A91" s="15">
        <v>90</v>
      </c>
      <c r="B91" s="15"/>
      <c r="C91" s="16">
        <v>33388</v>
      </c>
      <c r="D91">
        <v>1.7899999618530273</v>
      </c>
      <c r="E91">
        <v>1.7899999618530273</v>
      </c>
      <c r="F91">
        <f t="shared" si="2"/>
        <v>2.7899999618530273</v>
      </c>
      <c r="G91">
        <f t="shared" si="3"/>
        <v>1</v>
      </c>
    </row>
    <row r="92" spans="1:7" x14ac:dyDescent="0.35">
      <c r="A92" s="15">
        <v>91</v>
      </c>
      <c r="B92" s="15"/>
      <c r="C92" s="16">
        <v>33395</v>
      </c>
      <c r="D92">
        <v>1.7899999618530273</v>
      </c>
      <c r="E92">
        <v>1.7899999618530273</v>
      </c>
      <c r="F92">
        <f t="shared" si="2"/>
        <v>2.7899999618530273</v>
      </c>
      <c r="G92">
        <f t="shared" si="3"/>
        <v>1</v>
      </c>
    </row>
    <row r="93" spans="1:7" x14ac:dyDescent="0.35">
      <c r="A93" s="15">
        <v>92</v>
      </c>
      <c r="B93" s="15"/>
      <c r="C93" s="16">
        <v>33402</v>
      </c>
      <c r="D93">
        <v>1.7899999618530273</v>
      </c>
      <c r="E93">
        <v>1.7899999618530273</v>
      </c>
      <c r="F93">
        <f t="shared" si="2"/>
        <v>2.7899999618530273</v>
      </c>
      <c r="G93">
        <f t="shared" si="3"/>
        <v>1</v>
      </c>
    </row>
    <row r="94" spans="1:7" x14ac:dyDescent="0.35">
      <c r="A94" s="15">
        <v>93</v>
      </c>
      <c r="B94" s="15"/>
      <c r="C94" s="16">
        <v>33409</v>
      </c>
      <c r="D94">
        <v>1.7899999618530273</v>
      </c>
      <c r="E94">
        <v>1.7899999618530273</v>
      </c>
      <c r="F94">
        <f t="shared" si="2"/>
        <v>2.7899999618530273</v>
      </c>
      <c r="G94">
        <f t="shared" si="3"/>
        <v>1</v>
      </c>
    </row>
    <row r="95" spans="1:7" x14ac:dyDescent="0.35">
      <c r="A95" s="15">
        <v>94</v>
      </c>
      <c r="B95" s="15"/>
      <c r="C95" s="16">
        <v>33416</v>
      </c>
      <c r="D95">
        <v>1.7899999618530273</v>
      </c>
      <c r="E95">
        <v>1.7899999618530273</v>
      </c>
      <c r="F95">
        <f t="shared" si="2"/>
        <v>2.7899999618530273</v>
      </c>
      <c r="G95">
        <f t="shared" si="3"/>
        <v>1</v>
      </c>
    </row>
    <row r="96" spans="1:7" x14ac:dyDescent="0.35">
      <c r="A96" s="15">
        <v>95</v>
      </c>
      <c r="B96" s="15"/>
      <c r="C96" s="16">
        <v>33423</v>
      </c>
      <c r="D96">
        <v>1.7899999618530273</v>
      </c>
      <c r="E96">
        <v>1.7899999618530273</v>
      </c>
      <c r="F96">
        <f t="shared" si="2"/>
        <v>2.7899999618530273</v>
      </c>
      <c r="G96">
        <f t="shared" si="3"/>
        <v>1</v>
      </c>
    </row>
    <row r="97" spans="1:7" x14ac:dyDescent="0.35">
      <c r="A97" s="15">
        <v>96</v>
      </c>
      <c r="B97" s="15"/>
      <c r="C97" s="16">
        <v>33430</v>
      </c>
      <c r="D97">
        <v>1.7899999618530273</v>
      </c>
      <c r="E97">
        <v>1.7899999618530273</v>
      </c>
      <c r="F97">
        <f t="shared" si="2"/>
        <v>2.7899999618530273</v>
      </c>
      <c r="G97">
        <f t="shared" si="3"/>
        <v>1</v>
      </c>
    </row>
    <row r="98" spans="1:7" x14ac:dyDescent="0.35">
      <c r="A98" s="15">
        <v>97</v>
      </c>
      <c r="B98" s="15"/>
      <c r="C98" s="16">
        <v>33437</v>
      </c>
      <c r="D98">
        <v>1.7899999618530273</v>
      </c>
      <c r="E98">
        <v>1.7899999618530273</v>
      </c>
      <c r="F98">
        <f t="shared" si="2"/>
        <v>2.7899999618530273</v>
      </c>
      <c r="G98">
        <f t="shared" si="3"/>
        <v>1</v>
      </c>
    </row>
    <row r="99" spans="1:7" x14ac:dyDescent="0.35">
      <c r="A99" s="15">
        <v>98</v>
      </c>
      <c r="B99" s="15"/>
      <c r="C99" s="16">
        <v>33444</v>
      </c>
      <c r="D99">
        <v>1.7899999618530273</v>
      </c>
      <c r="E99">
        <v>1.7899999618530273</v>
      </c>
      <c r="F99">
        <f t="shared" si="2"/>
        <v>2.7899999618530273</v>
      </c>
      <c r="G99">
        <f t="shared" si="3"/>
        <v>1</v>
      </c>
    </row>
    <row r="100" spans="1:7" x14ac:dyDescent="0.35">
      <c r="A100" s="15">
        <v>99</v>
      </c>
      <c r="B100" s="15"/>
      <c r="C100" s="16">
        <v>33451</v>
      </c>
      <c r="D100">
        <v>1.7899999618530273</v>
      </c>
      <c r="E100">
        <v>1.7899999618530273</v>
      </c>
      <c r="F100">
        <f t="shared" si="2"/>
        <v>2.7899999618530273</v>
      </c>
      <c r="G100">
        <f t="shared" si="3"/>
        <v>1</v>
      </c>
    </row>
    <row r="101" spans="1:7" x14ac:dyDescent="0.35">
      <c r="A101" s="15">
        <v>100</v>
      </c>
      <c r="B101" s="15"/>
      <c r="C101" s="16">
        <v>33458</v>
      </c>
      <c r="D101">
        <v>1.7899999618530273</v>
      </c>
      <c r="E101">
        <v>1.7899999618530273</v>
      </c>
      <c r="F101">
        <f t="shared" si="2"/>
        <v>2.7899999618530273</v>
      </c>
      <c r="G101">
        <f t="shared" si="3"/>
        <v>1</v>
      </c>
    </row>
    <row r="102" spans="1:7" x14ac:dyDescent="0.35">
      <c r="A102" s="15">
        <v>101</v>
      </c>
      <c r="B102" s="15"/>
      <c r="C102" s="16">
        <v>33465</v>
      </c>
      <c r="D102">
        <v>1.7899999618530273</v>
      </c>
      <c r="E102">
        <v>1.7899999618530273</v>
      </c>
      <c r="F102">
        <f t="shared" si="2"/>
        <v>2.7899999618530273</v>
      </c>
      <c r="G102">
        <f t="shared" si="3"/>
        <v>1</v>
      </c>
    </row>
    <row r="103" spans="1:7" x14ac:dyDescent="0.35">
      <c r="A103" s="15">
        <v>102</v>
      </c>
      <c r="B103" s="15"/>
      <c r="C103" s="16">
        <v>33472</v>
      </c>
      <c r="D103">
        <v>1.7899999618530273</v>
      </c>
      <c r="E103">
        <v>1.7899999618530273</v>
      </c>
      <c r="F103">
        <f t="shared" si="2"/>
        <v>2.7899999618530273</v>
      </c>
      <c r="G103">
        <f t="shared" si="3"/>
        <v>1</v>
      </c>
    </row>
    <row r="104" spans="1:7" x14ac:dyDescent="0.35">
      <c r="A104" s="15">
        <v>103</v>
      </c>
      <c r="B104" s="15"/>
      <c r="C104" s="16">
        <v>33479</v>
      </c>
      <c r="D104">
        <v>1.7899999618530273</v>
      </c>
      <c r="E104">
        <v>1.7899999618530273</v>
      </c>
      <c r="F104">
        <f t="shared" si="2"/>
        <v>2.7899999618530273</v>
      </c>
      <c r="G104">
        <f t="shared" si="3"/>
        <v>1</v>
      </c>
    </row>
    <row r="105" spans="1:7" x14ac:dyDescent="0.35">
      <c r="A105" s="15">
        <v>104</v>
      </c>
      <c r="B105" s="15"/>
      <c r="C105" s="16">
        <v>33486</v>
      </c>
      <c r="D105">
        <v>1.7899999618530273</v>
      </c>
      <c r="E105">
        <v>1.7899999618530273</v>
      </c>
      <c r="F105">
        <f t="shared" si="2"/>
        <v>2.7899999618530273</v>
      </c>
      <c r="G105">
        <f t="shared" si="3"/>
        <v>1</v>
      </c>
    </row>
    <row r="106" spans="1:7" x14ac:dyDescent="0.35">
      <c r="A106" s="15">
        <v>105</v>
      </c>
      <c r="B106" s="15"/>
      <c r="C106" s="16">
        <v>33493</v>
      </c>
      <c r="D106">
        <v>1.2899999618530273</v>
      </c>
      <c r="E106">
        <v>1.2899999618530273</v>
      </c>
      <c r="F106">
        <f t="shared" si="2"/>
        <v>2.2899999618530273</v>
      </c>
      <c r="G106">
        <f t="shared" si="3"/>
        <v>0</v>
      </c>
    </row>
    <row r="107" spans="1:7" x14ac:dyDescent="0.35">
      <c r="A107" s="15">
        <v>106</v>
      </c>
      <c r="B107" s="15"/>
      <c r="C107" s="16">
        <v>33500</v>
      </c>
      <c r="D107">
        <v>1.7300000190734863</v>
      </c>
      <c r="E107">
        <v>1.7300000190734863</v>
      </c>
      <c r="F107">
        <f t="shared" si="2"/>
        <v>2.7300000190734863</v>
      </c>
      <c r="G107">
        <f t="shared" si="3"/>
        <v>0</v>
      </c>
    </row>
    <row r="108" spans="1:7" x14ac:dyDescent="0.35">
      <c r="A108" s="15">
        <v>107</v>
      </c>
      <c r="B108" s="15"/>
      <c r="C108" s="16">
        <v>33507</v>
      </c>
      <c r="D108">
        <v>1.7799999713897705</v>
      </c>
      <c r="E108">
        <v>1.7799999713897705</v>
      </c>
      <c r="F108">
        <f t="shared" si="2"/>
        <v>2.7799999713897705</v>
      </c>
      <c r="G108">
        <f t="shared" si="3"/>
        <v>0</v>
      </c>
    </row>
    <row r="109" spans="1:7" x14ac:dyDescent="0.35">
      <c r="A109" s="15">
        <v>108</v>
      </c>
      <c r="B109" s="15"/>
      <c r="C109" s="16">
        <v>33514</v>
      </c>
      <c r="D109">
        <v>1.8899999856948853</v>
      </c>
      <c r="E109">
        <v>1.8899999856948853</v>
      </c>
      <c r="F109">
        <f t="shared" si="2"/>
        <v>2.8899999856948853</v>
      </c>
      <c r="G109">
        <f t="shared" si="3"/>
        <v>0</v>
      </c>
    </row>
    <row r="110" spans="1:7" x14ac:dyDescent="0.35">
      <c r="A110" s="15">
        <v>109</v>
      </c>
      <c r="B110" s="15"/>
      <c r="C110" s="16">
        <v>33521</v>
      </c>
      <c r="D110">
        <v>1.8899999856948853</v>
      </c>
      <c r="E110">
        <v>1.8899999856948853</v>
      </c>
      <c r="F110">
        <f t="shared" si="2"/>
        <v>2.8899999856948853</v>
      </c>
      <c r="G110">
        <f t="shared" si="3"/>
        <v>1</v>
      </c>
    </row>
    <row r="111" spans="1:7" x14ac:dyDescent="0.35">
      <c r="A111" s="15">
        <v>110</v>
      </c>
      <c r="B111" s="15"/>
      <c r="C111" s="16">
        <v>33528</v>
      </c>
      <c r="D111">
        <v>1.8899999856948853</v>
      </c>
      <c r="E111">
        <v>1.8899999856948853</v>
      </c>
      <c r="F111">
        <f t="shared" si="2"/>
        <v>2.8899999856948853</v>
      </c>
      <c r="G111">
        <f t="shared" si="3"/>
        <v>1</v>
      </c>
    </row>
    <row r="112" spans="1:7" x14ac:dyDescent="0.35">
      <c r="A112" s="15">
        <v>111</v>
      </c>
      <c r="B112" s="15"/>
      <c r="C112" s="16">
        <v>33535</v>
      </c>
      <c r="D112">
        <v>1.8899999856948853</v>
      </c>
      <c r="E112">
        <v>1.8899999856948853</v>
      </c>
      <c r="F112">
        <f t="shared" si="2"/>
        <v>2.8899999856948853</v>
      </c>
      <c r="G112">
        <f t="shared" si="3"/>
        <v>1</v>
      </c>
    </row>
    <row r="113" spans="1:7" x14ac:dyDescent="0.35">
      <c r="A113" s="15">
        <v>112</v>
      </c>
      <c r="B113" s="15"/>
      <c r="C113" s="16">
        <v>33542</v>
      </c>
      <c r="D113">
        <v>1.8500000238418579</v>
      </c>
      <c r="E113">
        <v>1.8899999856948853</v>
      </c>
      <c r="F113">
        <f t="shared" si="2"/>
        <v>2.8899999856948853</v>
      </c>
      <c r="G113">
        <f t="shared" si="3"/>
        <v>0</v>
      </c>
    </row>
    <row r="114" spans="1:7" x14ac:dyDescent="0.35">
      <c r="A114" s="15">
        <v>113</v>
      </c>
      <c r="B114" s="15"/>
      <c r="C114" s="16">
        <v>33549</v>
      </c>
      <c r="D114">
        <v>1.75</v>
      </c>
      <c r="E114">
        <v>1.8899999856948853</v>
      </c>
      <c r="F114">
        <f t="shared" si="2"/>
        <v>2.8899999856948853</v>
      </c>
      <c r="G114">
        <f t="shared" si="3"/>
        <v>0</v>
      </c>
    </row>
    <row r="115" spans="1:7" x14ac:dyDescent="0.35">
      <c r="A115" s="15">
        <v>114</v>
      </c>
      <c r="B115" s="15"/>
      <c r="C115" s="16">
        <v>33556</v>
      </c>
      <c r="D115">
        <v>1.4900000095367432</v>
      </c>
      <c r="E115">
        <v>1.8899999856948853</v>
      </c>
      <c r="F115">
        <f t="shared" si="2"/>
        <v>2.8899999856948853</v>
      </c>
      <c r="G115">
        <f t="shared" si="3"/>
        <v>0</v>
      </c>
    </row>
    <row r="116" spans="1:7" x14ac:dyDescent="0.35">
      <c r="A116" s="15">
        <v>115</v>
      </c>
      <c r="B116" s="15"/>
      <c r="C116" s="16">
        <v>33563</v>
      </c>
      <c r="D116">
        <v>1.8899999856948853</v>
      </c>
      <c r="E116">
        <v>1.8899999856948853</v>
      </c>
      <c r="F116">
        <f t="shared" si="2"/>
        <v>2.8899999856948853</v>
      </c>
      <c r="G116">
        <f t="shared" si="3"/>
        <v>0</v>
      </c>
    </row>
    <row r="117" spans="1:7" x14ac:dyDescent="0.35">
      <c r="A117" s="15">
        <v>116</v>
      </c>
      <c r="B117" s="15"/>
      <c r="C117" s="16">
        <v>33570</v>
      </c>
      <c r="D117">
        <v>1.8899999856948853</v>
      </c>
      <c r="E117">
        <v>1.8899999856948853</v>
      </c>
      <c r="F117">
        <f t="shared" si="2"/>
        <v>2.8899999856948853</v>
      </c>
      <c r="G117">
        <f t="shared" si="3"/>
        <v>1</v>
      </c>
    </row>
    <row r="118" spans="1:7" x14ac:dyDescent="0.35">
      <c r="A118" s="15">
        <v>117</v>
      </c>
      <c r="B118" s="15"/>
      <c r="C118" s="16">
        <v>33577</v>
      </c>
      <c r="D118">
        <v>1.8899999856948853</v>
      </c>
      <c r="E118">
        <v>1.8899999856948853</v>
      </c>
      <c r="F118">
        <f t="shared" si="2"/>
        <v>2.8899999856948853</v>
      </c>
      <c r="G118">
        <f t="shared" si="3"/>
        <v>1</v>
      </c>
    </row>
    <row r="119" spans="1:7" x14ac:dyDescent="0.35">
      <c r="A119" s="15">
        <v>118</v>
      </c>
      <c r="B119" s="15"/>
      <c r="C119" s="16">
        <v>33584</v>
      </c>
      <c r="D119">
        <v>1.8899999856948853</v>
      </c>
      <c r="E119">
        <v>1.8899999856948853</v>
      </c>
      <c r="F119">
        <f t="shared" si="2"/>
        <v>2.8899999856948853</v>
      </c>
      <c r="G119">
        <f t="shared" si="3"/>
        <v>1</v>
      </c>
    </row>
    <row r="120" spans="1:7" x14ac:dyDescent="0.35">
      <c r="A120" s="15">
        <v>119</v>
      </c>
      <c r="B120" s="15"/>
      <c r="C120" s="16">
        <v>33591</v>
      </c>
      <c r="D120">
        <v>1.8899999856948853</v>
      </c>
      <c r="E120">
        <v>1.8899999856948853</v>
      </c>
      <c r="F120">
        <f t="shared" si="2"/>
        <v>2.8899999856948853</v>
      </c>
      <c r="G120">
        <f t="shared" si="3"/>
        <v>1</v>
      </c>
    </row>
    <row r="121" spans="1:7" x14ac:dyDescent="0.35">
      <c r="A121" s="15">
        <v>120</v>
      </c>
      <c r="B121" s="15"/>
      <c r="C121" s="16">
        <v>33598</v>
      </c>
      <c r="D121">
        <v>1.75</v>
      </c>
      <c r="E121">
        <v>1.8899999856948853</v>
      </c>
      <c r="F121">
        <f t="shared" si="2"/>
        <v>2.8899999856948853</v>
      </c>
      <c r="G121">
        <f t="shared" si="3"/>
        <v>0</v>
      </c>
    </row>
    <row r="122" spans="1:7" x14ac:dyDescent="0.35">
      <c r="A122" s="15">
        <v>121</v>
      </c>
      <c r="B122" s="15"/>
      <c r="C122" s="16">
        <v>33605</v>
      </c>
      <c r="D122">
        <v>1.6599999666213989</v>
      </c>
      <c r="E122">
        <v>1.8899999856948853</v>
      </c>
      <c r="F122">
        <f t="shared" si="2"/>
        <v>2.8899999856948853</v>
      </c>
      <c r="G122">
        <f t="shared" si="3"/>
        <v>0</v>
      </c>
    </row>
    <row r="123" spans="1:7" x14ac:dyDescent="0.35">
      <c r="A123" s="15">
        <v>122</v>
      </c>
      <c r="B123" s="15"/>
      <c r="C123" s="16">
        <v>33612</v>
      </c>
      <c r="D123">
        <v>1.6499999761581421</v>
      </c>
      <c r="E123">
        <v>1.8899999856948853</v>
      </c>
      <c r="F123">
        <f t="shared" si="2"/>
        <v>2.8899999856948853</v>
      </c>
      <c r="G123">
        <f t="shared" si="3"/>
        <v>0</v>
      </c>
    </row>
    <row r="124" spans="1:7" x14ac:dyDescent="0.35">
      <c r="A124" s="15">
        <v>123</v>
      </c>
      <c r="B124" s="15"/>
      <c r="C124" s="16">
        <v>33619</v>
      </c>
      <c r="D124">
        <v>1.6299999952316284</v>
      </c>
      <c r="E124">
        <v>1.8899999856948853</v>
      </c>
      <c r="F124">
        <f t="shared" si="2"/>
        <v>2.8899999856948853</v>
      </c>
      <c r="G124">
        <f t="shared" si="3"/>
        <v>0</v>
      </c>
    </row>
    <row r="125" spans="1:7" x14ac:dyDescent="0.35">
      <c r="A125" s="15">
        <v>124</v>
      </c>
      <c r="B125" s="15"/>
      <c r="C125" s="16">
        <v>33626</v>
      </c>
      <c r="D125">
        <v>1.7300000190734863</v>
      </c>
      <c r="E125">
        <v>1.8899999856948853</v>
      </c>
      <c r="F125">
        <f t="shared" si="2"/>
        <v>2.8899999856948853</v>
      </c>
      <c r="G125">
        <f t="shared" si="3"/>
        <v>0</v>
      </c>
    </row>
    <row r="126" spans="1:7" x14ac:dyDescent="0.35">
      <c r="A126" s="15">
        <v>125</v>
      </c>
      <c r="B126" s="15"/>
      <c r="C126" s="16">
        <v>33633</v>
      </c>
      <c r="D126">
        <v>1.8899999856948853</v>
      </c>
      <c r="E126">
        <v>1.8899999856948853</v>
      </c>
      <c r="F126">
        <f t="shared" si="2"/>
        <v>2.8899999856948853</v>
      </c>
      <c r="G126">
        <f t="shared" si="3"/>
        <v>0</v>
      </c>
    </row>
    <row r="127" spans="1:7" x14ac:dyDescent="0.35">
      <c r="A127" s="15">
        <v>126</v>
      </c>
      <c r="B127" s="15"/>
      <c r="C127" s="16">
        <v>33640</v>
      </c>
      <c r="D127">
        <v>1.8899999856948853</v>
      </c>
      <c r="E127">
        <v>1.8899999856948853</v>
      </c>
      <c r="F127">
        <f t="shared" si="2"/>
        <v>2.8899999856948853</v>
      </c>
      <c r="G127">
        <f t="shared" si="3"/>
        <v>1</v>
      </c>
    </row>
    <row r="128" spans="1:7" x14ac:dyDescent="0.35">
      <c r="A128" s="15">
        <v>127</v>
      </c>
      <c r="B128" s="15"/>
      <c r="C128" s="16">
        <v>33647</v>
      </c>
      <c r="D128">
        <v>1.8899999856948853</v>
      </c>
      <c r="E128">
        <v>1.8899999856948853</v>
      </c>
      <c r="F128">
        <f t="shared" si="2"/>
        <v>2.8899999856948853</v>
      </c>
      <c r="G128">
        <f t="shared" si="3"/>
        <v>1</v>
      </c>
    </row>
    <row r="129" spans="1:7" x14ac:dyDescent="0.35">
      <c r="A129" s="15">
        <v>128</v>
      </c>
      <c r="B129" s="15"/>
      <c r="C129" s="16">
        <v>33654</v>
      </c>
      <c r="D129">
        <v>1.8899999856948853</v>
      </c>
      <c r="E129">
        <v>1.8899999856948853</v>
      </c>
      <c r="F129">
        <f t="shared" si="2"/>
        <v>2.8899999856948853</v>
      </c>
      <c r="G129">
        <f t="shared" si="3"/>
        <v>1</v>
      </c>
    </row>
    <row r="130" spans="1:7" x14ac:dyDescent="0.35">
      <c r="A130" s="15">
        <v>129</v>
      </c>
      <c r="B130" s="15"/>
      <c r="C130" s="16">
        <v>33661</v>
      </c>
      <c r="D130">
        <v>1.0299999713897705</v>
      </c>
      <c r="E130">
        <v>1.8899999856948853</v>
      </c>
      <c r="F130">
        <f t="shared" si="2"/>
        <v>2.8899999856948853</v>
      </c>
      <c r="G130">
        <f t="shared" si="3"/>
        <v>0</v>
      </c>
    </row>
    <row r="131" spans="1:7" x14ac:dyDescent="0.35">
      <c r="A131" s="15">
        <v>130</v>
      </c>
      <c r="B131" s="15"/>
      <c r="C131" s="16">
        <v>33668</v>
      </c>
      <c r="D131">
        <v>1.7599999904632568</v>
      </c>
      <c r="E131">
        <v>1.8899999856948853</v>
      </c>
      <c r="F131">
        <f t="shared" si="2"/>
        <v>2.8899999856948853</v>
      </c>
      <c r="G131">
        <f t="shared" si="3"/>
        <v>0</v>
      </c>
    </row>
    <row r="132" spans="1:7" x14ac:dyDescent="0.35">
      <c r="A132" s="15">
        <v>131</v>
      </c>
      <c r="B132" s="15"/>
      <c r="C132" s="16">
        <v>33675</v>
      </c>
      <c r="D132">
        <v>1.6299999952316284</v>
      </c>
      <c r="E132">
        <v>1.8899999856948853</v>
      </c>
      <c r="F132">
        <f t="shared" si="2"/>
        <v>2.8899999856948853</v>
      </c>
      <c r="G132">
        <f t="shared" si="3"/>
        <v>0</v>
      </c>
    </row>
    <row r="133" spans="1:7" x14ac:dyDescent="0.35">
      <c r="A133" s="15">
        <v>132</v>
      </c>
      <c r="B133" s="15"/>
      <c r="C133" s="16">
        <v>33682</v>
      </c>
      <c r="D133">
        <v>1.8899999856948853</v>
      </c>
      <c r="E133">
        <v>1.8899999856948853</v>
      </c>
      <c r="F133">
        <f t="shared" ref="F133:F196" si="4">E133+1</f>
        <v>2.8899999856948853</v>
      </c>
      <c r="G133">
        <f t="shared" si="3"/>
        <v>0</v>
      </c>
    </row>
    <row r="134" spans="1:7" x14ac:dyDescent="0.35">
      <c r="A134" s="15">
        <v>133</v>
      </c>
      <c r="B134" s="15"/>
      <c r="C134" s="16">
        <v>33689</v>
      </c>
      <c r="D134">
        <v>1.8899999856948853</v>
      </c>
      <c r="E134">
        <v>1.8899999856948853</v>
      </c>
      <c r="F134">
        <f t="shared" si="4"/>
        <v>2.8899999856948853</v>
      </c>
      <c r="G134">
        <f t="shared" ref="G134:G197" si="5">IF(D134=D133,1,0)</f>
        <v>1</v>
      </c>
    </row>
    <row r="135" spans="1:7" x14ac:dyDescent="0.35">
      <c r="A135" s="15">
        <v>134</v>
      </c>
      <c r="B135" s="15"/>
      <c r="C135" s="16">
        <v>33696</v>
      </c>
      <c r="D135">
        <v>1.8899999856948853</v>
      </c>
      <c r="E135">
        <v>1.8899999856948853</v>
      </c>
      <c r="F135">
        <f t="shared" si="4"/>
        <v>2.8899999856948853</v>
      </c>
      <c r="G135">
        <f t="shared" si="5"/>
        <v>1</v>
      </c>
    </row>
    <row r="136" spans="1:7" x14ac:dyDescent="0.35">
      <c r="A136" s="15">
        <v>135</v>
      </c>
      <c r="B136" s="15"/>
      <c r="C136" s="16">
        <v>33703</v>
      </c>
      <c r="D136">
        <v>1.8899999856948853</v>
      </c>
      <c r="E136">
        <v>1.8899999856948853</v>
      </c>
      <c r="F136">
        <f t="shared" si="4"/>
        <v>2.8899999856948853</v>
      </c>
      <c r="G136">
        <f t="shared" si="5"/>
        <v>1</v>
      </c>
    </row>
    <row r="137" spans="1:7" x14ac:dyDescent="0.35">
      <c r="A137" s="15">
        <v>136</v>
      </c>
      <c r="B137" s="15"/>
      <c r="C137" s="16">
        <v>33710</v>
      </c>
      <c r="D137">
        <v>1.8899999856948853</v>
      </c>
      <c r="E137">
        <v>1.8899999856948853</v>
      </c>
      <c r="F137">
        <f t="shared" si="4"/>
        <v>2.8899999856948853</v>
      </c>
      <c r="G137">
        <f t="shared" si="5"/>
        <v>1</v>
      </c>
    </row>
    <row r="138" spans="1:7" x14ac:dyDescent="0.35">
      <c r="A138" s="15">
        <v>137</v>
      </c>
      <c r="B138" s="15"/>
      <c r="C138" s="16">
        <v>33717</v>
      </c>
      <c r="D138">
        <v>1.8899999856948853</v>
      </c>
      <c r="E138">
        <v>1.8899999856948853</v>
      </c>
      <c r="F138">
        <f t="shared" si="4"/>
        <v>2.8899999856948853</v>
      </c>
      <c r="G138">
        <f t="shared" si="5"/>
        <v>1</v>
      </c>
    </row>
    <row r="139" spans="1:7" x14ac:dyDescent="0.35">
      <c r="A139" s="15">
        <v>138</v>
      </c>
      <c r="B139" s="15"/>
      <c r="C139" s="16">
        <v>33724</v>
      </c>
      <c r="D139">
        <v>1.6299999952316284</v>
      </c>
      <c r="E139">
        <v>1.6299999952316284</v>
      </c>
      <c r="F139">
        <f t="shared" si="4"/>
        <v>2.6299999952316284</v>
      </c>
      <c r="G139">
        <f t="shared" si="5"/>
        <v>0</v>
      </c>
    </row>
    <row r="140" spans="1:7" x14ac:dyDescent="0.35">
      <c r="A140" s="15">
        <v>139</v>
      </c>
      <c r="B140" s="15"/>
      <c r="C140" s="16">
        <v>33731</v>
      </c>
      <c r="D140">
        <v>1.809999942779541</v>
      </c>
      <c r="E140">
        <v>1.809999942779541</v>
      </c>
      <c r="F140">
        <f t="shared" si="4"/>
        <v>2.809999942779541</v>
      </c>
      <c r="G140">
        <f t="shared" si="5"/>
        <v>0</v>
      </c>
    </row>
    <row r="141" spans="1:7" x14ac:dyDescent="0.35">
      <c r="A141" s="15">
        <v>140</v>
      </c>
      <c r="B141" s="15"/>
      <c r="C141" s="16">
        <v>33738</v>
      </c>
      <c r="D141">
        <v>1.6799999475479126</v>
      </c>
      <c r="E141">
        <v>1.6799999475479126</v>
      </c>
      <c r="F141">
        <f t="shared" si="4"/>
        <v>2.6799999475479126</v>
      </c>
      <c r="G141">
        <f t="shared" si="5"/>
        <v>0</v>
      </c>
    </row>
    <row r="142" spans="1:7" x14ac:dyDescent="0.35">
      <c r="A142" s="15">
        <v>141</v>
      </c>
      <c r="B142" s="15"/>
      <c r="C142" s="16">
        <v>33745</v>
      </c>
      <c r="D142">
        <v>1.8999999761581421</v>
      </c>
      <c r="E142">
        <v>1.8999999761581421</v>
      </c>
      <c r="F142">
        <f t="shared" si="4"/>
        <v>2.8999999761581421</v>
      </c>
      <c r="G142">
        <f t="shared" si="5"/>
        <v>0</v>
      </c>
    </row>
    <row r="143" spans="1:7" x14ac:dyDescent="0.35">
      <c r="A143" s="15">
        <v>142</v>
      </c>
      <c r="B143" s="15"/>
      <c r="C143" s="16">
        <v>33752</v>
      </c>
      <c r="D143">
        <v>1.9900000095367432</v>
      </c>
      <c r="E143">
        <v>1.9900000095367432</v>
      </c>
      <c r="F143">
        <f t="shared" si="4"/>
        <v>2.9900000095367432</v>
      </c>
      <c r="G143">
        <f t="shared" si="5"/>
        <v>0</v>
      </c>
    </row>
    <row r="144" spans="1:7" x14ac:dyDescent="0.35">
      <c r="A144" s="15">
        <v>143</v>
      </c>
      <c r="B144" s="15"/>
      <c r="C144" s="16">
        <v>33759</v>
      </c>
      <c r="D144">
        <v>1.9900000095367432</v>
      </c>
      <c r="E144">
        <v>1.9900000095367432</v>
      </c>
      <c r="F144">
        <f t="shared" si="4"/>
        <v>2.9900000095367432</v>
      </c>
      <c r="G144">
        <f t="shared" si="5"/>
        <v>1</v>
      </c>
    </row>
    <row r="145" spans="1:7" x14ac:dyDescent="0.35">
      <c r="A145" s="15">
        <v>144</v>
      </c>
      <c r="B145" s="15"/>
      <c r="C145" s="16">
        <v>33766</v>
      </c>
      <c r="D145">
        <v>1.9900000095367432</v>
      </c>
      <c r="E145">
        <v>1.9900000095367432</v>
      </c>
      <c r="F145">
        <f t="shared" si="4"/>
        <v>2.9900000095367432</v>
      </c>
      <c r="G145">
        <f t="shared" si="5"/>
        <v>1</v>
      </c>
    </row>
    <row r="146" spans="1:7" x14ac:dyDescent="0.35">
      <c r="A146" s="15">
        <v>145</v>
      </c>
      <c r="B146" s="15"/>
      <c r="C146" s="16">
        <v>33773</v>
      </c>
      <c r="D146">
        <v>1.9900000095367432</v>
      </c>
      <c r="E146">
        <v>1.9900000095367432</v>
      </c>
      <c r="F146">
        <f t="shared" si="4"/>
        <v>2.9900000095367432</v>
      </c>
      <c r="G146">
        <f t="shared" si="5"/>
        <v>1</v>
      </c>
    </row>
    <row r="147" spans="1:7" x14ac:dyDescent="0.35">
      <c r="A147" s="15">
        <v>146</v>
      </c>
      <c r="B147" s="15"/>
      <c r="C147" s="16">
        <v>33780</v>
      </c>
      <c r="D147">
        <v>1.9900000095367432</v>
      </c>
      <c r="E147">
        <v>1.9900000095367432</v>
      </c>
      <c r="F147">
        <f t="shared" si="4"/>
        <v>2.9900000095367432</v>
      </c>
      <c r="G147">
        <f t="shared" si="5"/>
        <v>1</v>
      </c>
    </row>
    <row r="148" spans="1:7" x14ac:dyDescent="0.35">
      <c r="A148" s="15">
        <v>147</v>
      </c>
      <c r="B148" s="15"/>
      <c r="C148" s="16">
        <v>33787</v>
      </c>
      <c r="D148">
        <v>1.9900000095367432</v>
      </c>
      <c r="E148">
        <v>1.9900000095367432</v>
      </c>
      <c r="F148">
        <f t="shared" si="4"/>
        <v>2.9900000095367432</v>
      </c>
      <c r="G148">
        <f t="shared" si="5"/>
        <v>1</v>
      </c>
    </row>
    <row r="149" spans="1:7" x14ac:dyDescent="0.35">
      <c r="A149" s="15">
        <v>148</v>
      </c>
      <c r="B149" s="15"/>
      <c r="C149" s="16">
        <v>33794</v>
      </c>
      <c r="D149">
        <v>1.9900000095367432</v>
      </c>
      <c r="E149">
        <v>1.9900000095367432</v>
      </c>
      <c r="F149">
        <f t="shared" si="4"/>
        <v>2.9900000095367432</v>
      </c>
      <c r="G149">
        <f t="shared" si="5"/>
        <v>1</v>
      </c>
    </row>
    <row r="150" spans="1:7" x14ac:dyDescent="0.35">
      <c r="A150" s="15">
        <v>149</v>
      </c>
      <c r="B150" s="15"/>
      <c r="C150" s="16">
        <v>33801</v>
      </c>
      <c r="D150">
        <v>1.9900000095367432</v>
      </c>
      <c r="E150">
        <v>1.9900000095367432</v>
      </c>
      <c r="F150">
        <f t="shared" si="4"/>
        <v>2.9900000095367432</v>
      </c>
      <c r="G150">
        <f t="shared" si="5"/>
        <v>1</v>
      </c>
    </row>
    <row r="151" spans="1:7" x14ac:dyDescent="0.35">
      <c r="A151" s="15">
        <v>150</v>
      </c>
      <c r="B151" s="15"/>
      <c r="C151" s="16">
        <v>33808</v>
      </c>
      <c r="D151">
        <v>1.9900000095367432</v>
      </c>
      <c r="E151">
        <v>1.9900000095367432</v>
      </c>
      <c r="F151">
        <f t="shared" si="4"/>
        <v>2.9900000095367432</v>
      </c>
      <c r="G151">
        <f t="shared" si="5"/>
        <v>1</v>
      </c>
    </row>
    <row r="152" spans="1:7" x14ac:dyDescent="0.35">
      <c r="A152" s="15">
        <v>151</v>
      </c>
      <c r="B152" s="15"/>
      <c r="C152" s="16">
        <v>33815</v>
      </c>
      <c r="D152">
        <v>1.9900000095367432</v>
      </c>
      <c r="E152">
        <v>1.9900000095367432</v>
      </c>
      <c r="F152">
        <f t="shared" si="4"/>
        <v>2.9900000095367432</v>
      </c>
      <c r="G152">
        <f t="shared" si="5"/>
        <v>1</v>
      </c>
    </row>
    <row r="153" spans="1:7" x14ac:dyDescent="0.35">
      <c r="A153" s="15">
        <v>152</v>
      </c>
      <c r="B153" s="15"/>
      <c r="C153" s="16">
        <v>33822</v>
      </c>
      <c r="D153">
        <v>1.9900000095367432</v>
      </c>
      <c r="E153">
        <v>1.9900000095367432</v>
      </c>
      <c r="F153">
        <f t="shared" si="4"/>
        <v>2.9900000095367432</v>
      </c>
      <c r="G153">
        <f t="shared" si="5"/>
        <v>1</v>
      </c>
    </row>
    <row r="154" spans="1:7" x14ac:dyDescent="0.35">
      <c r="A154" s="15">
        <v>153</v>
      </c>
      <c r="B154" s="15"/>
      <c r="C154" s="16">
        <v>33829</v>
      </c>
      <c r="D154">
        <v>1.9900000095367432</v>
      </c>
      <c r="E154">
        <v>1.9900000095367432</v>
      </c>
      <c r="F154">
        <f t="shared" si="4"/>
        <v>2.9900000095367432</v>
      </c>
      <c r="G154">
        <f t="shared" si="5"/>
        <v>1</v>
      </c>
    </row>
    <row r="155" spans="1:7" x14ac:dyDescent="0.35">
      <c r="A155" s="15">
        <v>154</v>
      </c>
      <c r="B155" s="15"/>
      <c r="C155" s="16">
        <v>33836</v>
      </c>
      <c r="D155">
        <v>1.9900000095367432</v>
      </c>
      <c r="E155">
        <v>1.9900000095367432</v>
      </c>
      <c r="F155">
        <f t="shared" si="4"/>
        <v>2.9900000095367432</v>
      </c>
      <c r="G155">
        <f t="shared" si="5"/>
        <v>1</v>
      </c>
    </row>
    <row r="156" spans="1:7" x14ac:dyDescent="0.35">
      <c r="A156" s="15">
        <v>155</v>
      </c>
      <c r="B156" s="15"/>
      <c r="C156" s="16">
        <v>33843</v>
      </c>
      <c r="D156">
        <v>1.9900000095367432</v>
      </c>
      <c r="E156">
        <v>1.9900000095367432</v>
      </c>
      <c r="F156">
        <f t="shared" si="4"/>
        <v>2.9900000095367432</v>
      </c>
      <c r="G156">
        <f t="shared" si="5"/>
        <v>1</v>
      </c>
    </row>
    <row r="157" spans="1:7" x14ac:dyDescent="0.35">
      <c r="A157" s="15">
        <v>156</v>
      </c>
      <c r="B157" s="15"/>
      <c r="C157" s="16">
        <v>33850</v>
      </c>
      <c r="D157">
        <v>1.9900000095367432</v>
      </c>
      <c r="E157">
        <v>1.9900000095367432</v>
      </c>
      <c r="F157">
        <f t="shared" si="4"/>
        <v>2.9900000095367432</v>
      </c>
      <c r="G157">
        <f t="shared" si="5"/>
        <v>1</v>
      </c>
    </row>
    <row r="158" spans="1:7" x14ac:dyDescent="0.35">
      <c r="A158" s="15">
        <v>157</v>
      </c>
      <c r="B158" s="15"/>
      <c r="C158" s="16">
        <v>33857</v>
      </c>
      <c r="D158">
        <v>1.9900000095367432</v>
      </c>
      <c r="E158">
        <v>1.9900000095367432</v>
      </c>
      <c r="F158">
        <f t="shared" si="4"/>
        <v>2.9900000095367432</v>
      </c>
      <c r="G158">
        <f t="shared" si="5"/>
        <v>1</v>
      </c>
    </row>
    <row r="159" spans="1:7" x14ac:dyDescent="0.35">
      <c r="A159" s="15">
        <v>158</v>
      </c>
      <c r="B159" s="15"/>
      <c r="C159" s="16">
        <v>33864</v>
      </c>
      <c r="D159">
        <v>1.9099999666213989</v>
      </c>
      <c r="E159">
        <v>1.9900000095367432</v>
      </c>
      <c r="F159">
        <f t="shared" si="4"/>
        <v>2.9900000095367432</v>
      </c>
      <c r="G159">
        <f t="shared" si="5"/>
        <v>0</v>
      </c>
    </row>
    <row r="160" spans="1:7" x14ac:dyDescent="0.35">
      <c r="A160" s="15">
        <v>159</v>
      </c>
      <c r="B160" s="15"/>
      <c r="C160" s="16">
        <v>33871</v>
      </c>
      <c r="D160">
        <v>1.7599999904632568</v>
      </c>
      <c r="E160">
        <v>1.9900000095367432</v>
      </c>
      <c r="F160">
        <f t="shared" si="4"/>
        <v>2.9900000095367432</v>
      </c>
      <c r="G160">
        <f t="shared" si="5"/>
        <v>0</v>
      </c>
    </row>
    <row r="161" spans="1:7" x14ac:dyDescent="0.35">
      <c r="A161" s="15">
        <v>160</v>
      </c>
      <c r="B161" s="15"/>
      <c r="C161" s="16">
        <v>33878</v>
      </c>
      <c r="D161">
        <v>1.190000057220459</v>
      </c>
      <c r="E161">
        <v>1.9900000095367432</v>
      </c>
      <c r="F161">
        <f t="shared" si="4"/>
        <v>2.9900000095367432</v>
      </c>
      <c r="G161">
        <f t="shared" si="5"/>
        <v>0</v>
      </c>
    </row>
    <row r="162" spans="1:7" x14ac:dyDescent="0.35">
      <c r="A162" s="15">
        <v>161</v>
      </c>
      <c r="B162" s="15"/>
      <c r="C162" s="16">
        <v>33885</v>
      </c>
      <c r="D162">
        <v>1.9900000095367432</v>
      </c>
      <c r="E162">
        <v>1.9900000095367432</v>
      </c>
      <c r="F162">
        <f t="shared" si="4"/>
        <v>2.9900000095367432</v>
      </c>
      <c r="G162">
        <f t="shared" si="5"/>
        <v>0</v>
      </c>
    </row>
    <row r="163" spans="1:7" x14ac:dyDescent="0.35">
      <c r="A163" s="15">
        <v>162</v>
      </c>
      <c r="B163" s="15"/>
      <c r="C163" s="16">
        <v>33892</v>
      </c>
      <c r="D163">
        <v>1.9900000095367432</v>
      </c>
      <c r="E163">
        <v>1.9900000095367432</v>
      </c>
      <c r="F163">
        <f t="shared" si="4"/>
        <v>2.9900000095367432</v>
      </c>
      <c r="G163">
        <f t="shared" si="5"/>
        <v>1</v>
      </c>
    </row>
    <row r="164" spans="1:7" x14ac:dyDescent="0.35">
      <c r="A164" s="15">
        <v>163</v>
      </c>
      <c r="B164" s="15"/>
      <c r="C164" s="16">
        <v>33899</v>
      </c>
      <c r="D164">
        <v>1.9900000095367432</v>
      </c>
      <c r="E164">
        <v>1.9900000095367432</v>
      </c>
      <c r="F164">
        <f t="shared" si="4"/>
        <v>2.9900000095367432</v>
      </c>
      <c r="G164">
        <f t="shared" si="5"/>
        <v>1</v>
      </c>
    </row>
    <row r="165" spans="1:7" x14ac:dyDescent="0.35">
      <c r="A165" s="15">
        <v>164</v>
      </c>
      <c r="B165" s="15"/>
      <c r="C165" s="16">
        <v>33906</v>
      </c>
      <c r="D165">
        <v>0.99000000953674316</v>
      </c>
      <c r="E165">
        <v>1.9900000095367432</v>
      </c>
      <c r="F165">
        <f t="shared" si="4"/>
        <v>2.9900000095367432</v>
      </c>
      <c r="G165">
        <f t="shared" si="5"/>
        <v>0</v>
      </c>
    </row>
    <row r="166" spans="1:7" x14ac:dyDescent="0.35">
      <c r="A166" s="15">
        <v>165</v>
      </c>
      <c r="B166" s="15"/>
      <c r="C166" s="16">
        <v>33913</v>
      </c>
      <c r="D166">
        <v>1.9900000095367432</v>
      </c>
      <c r="E166">
        <v>1.9900000095367432</v>
      </c>
      <c r="F166">
        <f t="shared" si="4"/>
        <v>2.9900000095367432</v>
      </c>
      <c r="G166">
        <f t="shared" si="5"/>
        <v>0</v>
      </c>
    </row>
    <row r="167" spans="1:7" x14ac:dyDescent="0.35">
      <c r="A167" s="15">
        <v>166</v>
      </c>
      <c r="B167" s="15"/>
      <c r="C167" s="16">
        <v>33920</v>
      </c>
      <c r="D167">
        <v>1.9900000095367432</v>
      </c>
      <c r="E167">
        <v>1.9900000095367432</v>
      </c>
      <c r="F167">
        <f t="shared" si="4"/>
        <v>2.9900000095367432</v>
      </c>
      <c r="G167">
        <f t="shared" si="5"/>
        <v>1</v>
      </c>
    </row>
    <row r="168" spans="1:7" x14ac:dyDescent="0.35">
      <c r="A168" s="15">
        <v>167</v>
      </c>
      <c r="B168" s="15"/>
      <c r="C168" s="16">
        <v>33927</v>
      </c>
      <c r="D168">
        <v>1.9900000095367432</v>
      </c>
      <c r="E168">
        <v>1.9900000095367432</v>
      </c>
      <c r="F168">
        <f t="shared" si="4"/>
        <v>2.9900000095367432</v>
      </c>
      <c r="G168">
        <f t="shared" si="5"/>
        <v>1</v>
      </c>
    </row>
    <row r="169" spans="1:7" x14ac:dyDescent="0.35">
      <c r="A169" s="15">
        <v>168</v>
      </c>
      <c r="B169" s="15"/>
      <c r="C169" s="16">
        <v>33934</v>
      </c>
      <c r="D169">
        <v>1.9900000095367432</v>
      </c>
      <c r="E169">
        <v>1.9900000095367432</v>
      </c>
      <c r="F169">
        <f t="shared" si="4"/>
        <v>2.9900000095367432</v>
      </c>
      <c r="G169">
        <f t="shared" si="5"/>
        <v>1</v>
      </c>
    </row>
    <row r="170" spans="1:7" x14ac:dyDescent="0.35">
      <c r="A170" s="15">
        <v>169</v>
      </c>
      <c r="B170" s="15"/>
      <c r="C170" s="16">
        <v>33941</v>
      </c>
      <c r="D170">
        <v>1.9900000095367432</v>
      </c>
      <c r="E170">
        <v>1.9900000095367432</v>
      </c>
      <c r="F170">
        <f t="shared" si="4"/>
        <v>2.9900000095367432</v>
      </c>
      <c r="G170">
        <f t="shared" si="5"/>
        <v>1</v>
      </c>
    </row>
    <row r="171" spans="1:7" x14ac:dyDescent="0.35">
      <c r="A171" s="15">
        <v>170</v>
      </c>
      <c r="B171" s="15"/>
      <c r="C171" s="16">
        <v>33948</v>
      </c>
      <c r="D171">
        <v>1.9900000095367432</v>
      </c>
      <c r="E171">
        <v>1.9900000095367432</v>
      </c>
      <c r="F171">
        <f t="shared" si="4"/>
        <v>2.9900000095367432</v>
      </c>
      <c r="G171">
        <f t="shared" si="5"/>
        <v>1</v>
      </c>
    </row>
    <row r="172" spans="1:7" x14ac:dyDescent="0.35">
      <c r="A172" s="15">
        <v>171</v>
      </c>
      <c r="B172" s="15"/>
      <c r="C172" s="16">
        <v>33955</v>
      </c>
      <c r="D172">
        <v>1.9900000095367432</v>
      </c>
      <c r="E172">
        <v>1.9900000095367432</v>
      </c>
      <c r="F172">
        <f t="shared" si="4"/>
        <v>2.9900000095367432</v>
      </c>
      <c r="G172">
        <f t="shared" si="5"/>
        <v>1</v>
      </c>
    </row>
    <row r="173" spans="1:7" x14ac:dyDescent="0.35">
      <c r="A173" s="15">
        <v>172</v>
      </c>
      <c r="B173" s="15"/>
      <c r="C173" s="16">
        <v>33962</v>
      </c>
      <c r="D173">
        <v>1.9900000095367432</v>
      </c>
      <c r="E173">
        <v>1.9900000095367432</v>
      </c>
      <c r="F173">
        <f t="shared" si="4"/>
        <v>2.9900000095367432</v>
      </c>
      <c r="G173">
        <f t="shared" si="5"/>
        <v>1</v>
      </c>
    </row>
    <row r="174" spans="1:7" x14ac:dyDescent="0.35">
      <c r="A174" s="15">
        <v>173</v>
      </c>
      <c r="B174" s="15"/>
      <c r="C174" s="16">
        <v>33969</v>
      </c>
      <c r="D174">
        <v>1.9900000095367432</v>
      </c>
      <c r="E174">
        <v>1.9900000095367432</v>
      </c>
      <c r="F174">
        <f t="shared" si="4"/>
        <v>2.9900000095367432</v>
      </c>
      <c r="G174">
        <f t="shared" si="5"/>
        <v>1</v>
      </c>
    </row>
    <row r="175" spans="1:7" x14ac:dyDescent="0.35">
      <c r="A175" s="15">
        <v>174</v>
      </c>
      <c r="B175" s="15"/>
      <c r="C175" s="16">
        <v>33976</v>
      </c>
      <c r="D175">
        <v>1.9900000095367432</v>
      </c>
      <c r="E175">
        <v>1.9900000095367432</v>
      </c>
      <c r="F175">
        <f t="shared" si="4"/>
        <v>2.9900000095367432</v>
      </c>
      <c r="G175">
        <f t="shared" si="5"/>
        <v>1</v>
      </c>
    </row>
    <row r="176" spans="1:7" x14ac:dyDescent="0.35">
      <c r="A176" s="15">
        <v>175</v>
      </c>
      <c r="B176" s="15"/>
      <c r="C176" s="16">
        <v>33983</v>
      </c>
      <c r="D176">
        <v>1.9900000095367432</v>
      </c>
      <c r="E176">
        <v>1.9900000095367432</v>
      </c>
      <c r="F176">
        <f t="shared" si="4"/>
        <v>2.9900000095367432</v>
      </c>
      <c r="G176">
        <f t="shared" si="5"/>
        <v>1</v>
      </c>
    </row>
    <row r="177" spans="1:7" x14ac:dyDescent="0.35">
      <c r="A177" s="15">
        <v>176</v>
      </c>
      <c r="B177" s="15"/>
      <c r="C177" s="16">
        <v>33990</v>
      </c>
      <c r="D177">
        <v>1.9900000095367432</v>
      </c>
      <c r="E177">
        <v>1.9900000095367432</v>
      </c>
      <c r="F177">
        <f t="shared" si="4"/>
        <v>2.9900000095367432</v>
      </c>
      <c r="G177">
        <f t="shared" si="5"/>
        <v>1</v>
      </c>
    </row>
    <row r="178" spans="1:7" x14ac:dyDescent="0.35">
      <c r="A178" s="15">
        <v>177</v>
      </c>
      <c r="B178" s="15"/>
      <c r="C178" s="16">
        <v>33997</v>
      </c>
      <c r="D178">
        <v>1.9900000095367432</v>
      </c>
      <c r="E178">
        <v>1.9900000095367432</v>
      </c>
      <c r="F178">
        <f t="shared" si="4"/>
        <v>2.9900000095367432</v>
      </c>
      <c r="G178">
        <f t="shared" si="5"/>
        <v>1</v>
      </c>
    </row>
    <row r="179" spans="1:7" x14ac:dyDescent="0.35">
      <c r="A179" s="15">
        <v>178</v>
      </c>
      <c r="B179" s="15"/>
      <c r="C179" s="16">
        <v>34004</v>
      </c>
      <c r="D179">
        <v>1.9900000095367432</v>
      </c>
      <c r="E179">
        <v>1.9900000095367432</v>
      </c>
      <c r="F179">
        <f t="shared" si="4"/>
        <v>2.9900000095367432</v>
      </c>
      <c r="G179">
        <f t="shared" si="5"/>
        <v>1</v>
      </c>
    </row>
    <row r="180" spans="1:7" x14ac:dyDescent="0.35">
      <c r="A180" s="15">
        <v>179</v>
      </c>
      <c r="B180" s="15"/>
      <c r="C180" s="16">
        <v>34011</v>
      </c>
      <c r="D180">
        <v>1.9900000095367432</v>
      </c>
      <c r="E180">
        <v>1.9900000095367432</v>
      </c>
      <c r="F180">
        <f t="shared" si="4"/>
        <v>2.9900000095367432</v>
      </c>
      <c r="G180">
        <f t="shared" si="5"/>
        <v>1</v>
      </c>
    </row>
    <row r="181" spans="1:7" x14ac:dyDescent="0.35">
      <c r="A181" s="15">
        <v>180</v>
      </c>
      <c r="B181" s="15"/>
      <c r="C181" s="16">
        <v>34018</v>
      </c>
      <c r="D181">
        <v>1.9900000095367432</v>
      </c>
      <c r="E181">
        <v>1.9900000095367432</v>
      </c>
      <c r="F181">
        <f t="shared" si="4"/>
        <v>2.9900000095367432</v>
      </c>
      <c r="G181">
        <f t="shared" si="5"/>
        <v>1</v>
      </c>
    </row>
    <row r="182" spans="1:7" x14ac:dyDescent="0.35">
      <c r="A182" s="15">
        <v>181</v>
      </c>
      <c r="B182" s="15"/>
      <c r="C182" s="16">
        <v>34025</v>
      </c>
      <c r="D182">
        <v>1.9900000095367432</v>
      </c>
      <c r="E182">
        <v>1.9900000095367432</v>
      </c>
      <c r="F182">
        <f t="shared" si="4"/>
        <v>2.9900000095367432</v>
      </c>
      <c r="G182">
        <f t="shared" si="5"/>
        <v>1</v>
      </c>
    </row>
    <row r="183" spans="1:7" x14ac:dyDescent="0.35">
      <c r="A183" s="15">
        <v>182</v>
      </c>
      <c r="B183" s="15"/>
      <c r="C183" s="16">
        <v>34032</v>
      </c>
      <c r="D183">
        <v>1.9900000095367432</v>
      </c>
      <c r="E183">
        <v>1.9900000095367432</v>
      </c>
      <c r="F183">
        <f t="shared" si="4"/>
        <v>2.9900000095367432</v>
      </c>
      <c r="G183">
        <f t="shared" si="5"/>
        <v>1</v>
      </c>
    </row>
    <row r="184" spans="1:7" x14ac:dyDescent="0.35">
      <c r="A184" s="15">
        <v>183</v>
      </c>
      <c r="B184" s="15"/>
      <c r="C184" s="16">
        <v>34039</v>
      </c>
      <c r="D184">
        <v>1.690000057220459</v>
      </c>
      <c r="E184">
        <v>1.9900000095367432</v>
      </c>
      <c r="F184">
        <f t="shared" si="4"/>
        <v>2.9900000095367432</v>
      </c>
      <c r="G184">
        <f t="shared" si="5"/>
        <v>0</v>
      </c>
    </row>
    <row r="185" spans="1:7" x14ac:dyDescent="0.35">
      <c r="A185" s="15">
        <v>184</v>
      </c>
      <c r="B185" s="15"/>
      <c r="C185" s="16">
        <v>34046</v>
      </c>
      <c r="D185">
        <v>1.9900000095367432</v>
      </c>
      <c r="E185">
        <v>1.9900000095367432</v>
      </c>
      <c r="F185">
        <f t="shared" si="4"/>
        <v>2.9900000095367432</v>
      </c>
      <c r="G185">
        <f t="shared" si="5"/>
        <v>0</v>
      </c>
    </row>
    <row r="186" spans="1:7" x14ac:dyDescent="0.35">
      <c r="A186" s="15">
        <v>185</v>
      </c>
      <c r="B186" s="15"/>
      <c r="C186" s="16">
        <v>34053</v>
      </c>
      <c r="D186">
        <v>1.9900000095367432</v>
      </c>
      <c r="E186">
        <v>1.9900000095367432</v>
      </c>
      <c r="F186">
        <f t="shared" si="4"/>
        <v>2.9900000095367432</v>
      </c>
      <c r="G186">
        <f t="shared" si="5"/>
        <v>1</v>
      </c>
    </row>
    <row r="187" spans="1:7" x14ac:dyDescent="0.35">
      <c r="A187" s="15">
        <v>186</v>
      </c>
      <c r="B187" s="15"/>
      <c r="C187" s="16">
        <v>34060</v>
      </c>
      <c r="D187">
        <v>1.9900000095367432</v>
      </c>
      <c r="E187">
        <v>1.9900000095367432</v>
      </c>
      <c r="F187">
        <f t="shared" si="4"/>
        <v>2.9900000095367432</v>
      </c>
      <c r="G187">
        <f t="shared" si="5"/>
        <v>1</v>
      </c>
    </row>
    <row r="188" spans="1:7" x14ac:dyDescent="0.35">
      <c r="A188" s="15">
        <v>187</v>
      </c>
      <c r="B188" s="15"/>
      <c r="C188" s="16">
        <v>34067</v>
      </c>
      <c r="D188">
        <v>1.9900000095367432</v>
      </c>
      <c r="E188">
        <v>1.9900000095367432</v>
      </c>
      <c r="F188">
        <f t="shared" si="4"/>
        <v>2.9900000095367432</v>
      </c>
      <c r="G188">
        <f t="shared" si="5"/>
        <v>1</v>
      </c>
    </row>
    <row r="189" spans="1:7" x14ac:dyDescent="0.35">
      <c r="A189" s="15">
        <v>188</v>
      </c>
      <c r="B189" s="15"/>
      <c r="C189" s="16">
        <v>34074</v>
      </c>
      <c r="D189">
        <v>1.9900000095367432</v>
      </c>
      <c r="E189">
        <v>1.9900000095367432</v>
      </c>
      <c r="F189">
        <f t="shared" si="4"/>
        <v>2.9900000095367432</v>
      </c>
      <c r="G189">
        <f t="shared" si="5"/>
        <v>1</v>
      </c>
    </row>
    <row r="190" spans="1:7" x14ac:dyDescent="0.35">
      <c r="A190" s="15">
        <v>189</v>
      </c>
      <c r="B190" s="15"/>
      <c r="C190" s="16">
        <v>34081</v>
      </c>
      <c r="D190">
        <v>1.9900000095367432</v>
      </c>
      <c r="E190">
        <v>1.9900000095367432</v>
      </c>
      <c r="F190">
        <f t="shared" si="4"/>
        <v>2.9900000095367432</v>
      </c>
      <c r="G190">
        <f t="shared" si="5"/>
        <v>1</v>
      </c>
    </row>
    <row r="191" spans="1:7" x14ac:dyDescent="0.35">
      <c r="A191" s="15">
        <v>190</v>
      </c>
      <c r="B191" s="15"/>
      <c r="C191" s="16">
        <v>34088</v>
      </c>
      <c r="D191">
        <v>1.9900000095367432</v>
      </c>
      <c r="E191">
        <v>1.9900000095367432</v>
      </c>
      <c r="F191">
        <f t="shared" si="4"/>
        <v>2.9900000095367432</v>
      </c>
      <c r="G191">
        <f t="shared" si="5"/>
        <v>1</v>
      </c>
    </row>
    <row r="192" spans="1:7" x14ac:dyDescent="0.35">
      <c r="A192" s="15">
        <v>191</v>
      </c>
      <c r="B192" s="15"/>
      <c r="C192" s="16">
        <v>34095</v>
      </c>
      <c r="D192">
        <v>1.9900000095367432</v>
      </c>
      <c r="E192">
        <v>1.9900000095367432</v>
      </c>
      <c r="F192">
        <f t="shared" si="4"/>
        <v>2.9900000095367432</v>
      </c>
      <c r="G192">
        <f t="shared" si="5"/>
        <v>1</v>
      </c>
    </row>
    <row r="193" spans="1:7" x14ac:dyDescent="0.35">
      <c r="A193" s="15">
        <v>192</v>
      </c>
      <c r="B193" s="15"/>
      <c r="C193" s="16">
        <v>34102</v>
      </c>
      <c r="D193">
        <v>1.7899999618530273</v>
      </c>
      <c r="E193">
        <v>1.9900000095367432</v>
      </c>
      <c r="F193">
        <f t="shared" si="4"/>
        <v>2.9900000095367432</v>
      </c>
      <c r="G193">
        <f t="shared" si="5"/>
        <v>0</v>
      </c>
    </row>
    <row r="194" spans="1:7" x14ac:dyDescent="0.35">
      <c r="A194" s="15">
        <v>193</v>
      </c>
      <c r="B194" s="15"/>
      <c r="C194" s="16">
        <v>34109</v>
      </c>
      <c r="D194">
        <v>1.9900000095367432</v>
      </c>
      <c r="E194">
        <v>1.9900000095367432</v>
      </c>
      <c r="F194">
        <f t="shared" si="4"/>
        <v>2.9900000095367432</v>
      </c>
      <c r="G194">
        <f t="shared" si="5"/>
        <v>0</v>
      </c>
    </row>
    <row r="195" spans="1:7" x14ac:dyDescent="0.35">
      <c r="A195" s="15">
        <v>194</v>
      </c>
      <c r="B195" s="15"/>
      <c r="C195" s="16">
        <v>34116</v>
      </c>
      <c r="D195">
        <v>1.9900000095367432</v>
      </c>
      <c r="E195">
        <v>1.9900000095367432</v>
      </c>
      <c r="F195">
        <f t="shared" si="4"/>
        <v>2.9900000095367432</v>
      </c>
      <c r="G195">
        <f t="shared" si="5"/>
        <v>1</v>
      </c>
    </row>
    <row r="196" spans="1:7" x14ac:dyDescent="0.35">
      <c r="A196" s="15">
        <v>195</v>
      </c>
      <c r="B196" s="15"/>
      <c r="C196" s="16">
        <v>34123</v>
      </c>
      <c r="D196">
        <v>1.9900000095367432</v>
      </c>
      <c r="E196">
        <v>1.9900000095367432</v>
      </c>
      <c r="F196">
        <f t="shared" si="4"/>
        <v>2.9900000095367432</v>
      </c>
      <c r="G196">
        <f t="shared" si="5"/>
        <v>1</v>
      </c>
    </row>
    <row r="197" spans="1:7" x14ac:dyDescent="0.35">
      <c r="A197" s="15">
        <v>196</v>
      </c>
      <c r="B197" s="15"/>
      <c r="C197" s="16">
        <v>34130</v>
      </c>
      <c r="D197">
        <v>1.9900000095367432</v>
      </c>
      <c r="E197">
        <v>1.9900000095367432</v>
      </c>
      <c r="F197">
        <f t="shared" ref="F197:F260" si="6">E197+1</f>
        <v>2.9900000095367432</v>
      </c>
      <c r="G197">
        <f t="shared" si="5"/>
        <v>1</v>
      </c>
    </row>
    <row r="198" spans="1:7" x14ac:dyDescent="0.35">
      <c r="A198" s="15">
        <v>197</v>
      </c>
      <c r="B198" s="15"/>
      <c r="C198" s="16">
        <v>34137</v>
      </c>
      <c r="D198">
        <v>1.9099999666213989</v>
      </c>
      <c r="E198">
        <v>1.9099999666213989</v>
      </c>
      <c r="F198">
        <f t="shared" si="6"/>
        <v>2.9099999666213989</v>
      </c>
      <c r="G198">
        <f t="shared" ref="G198:G261" si="7">IF(D198=D197,1,0)</f>
        <v>0</v>
      </c>
    </row>
    <row r="199" spans="1:7" x14ac:dyDescent="0.35">
      <c r="A199" s="15">
        <v>198</v>
      </c>
      <c r="B199" s="15"/>
      <c r="C199" s="16">
        <v>34144</v>
      </c>
      <c r="D199">
        <v>1.7899999618530273</v>
      </c>
      <c r="E199">
        <v>1.7899999618530273</v>
      </c>
      <c r="F199">
        <f t="shared" si="6"/>
        <v>2.7899999618530273</v>
      </c>
      <c r="G199">
        <f t="shared" si="7"/>
        <v>0</v>
      </c>
    </row>
    <row r="200" spans="1:7" x14ac:dyDescent="0.35">
      <c r="A200" s="15">
        <v>199</v>
      </c>
      <c r="B200" s="15"/>
      <c r="C200" s="16">
        <v>34151</v>
      </c>
      <c r="D200">
        <v>1.7899999618530273</v>
      </c>
      <c r="E200">
        <v>1.7899999618530273</v>
      </c>
      <c r="F200">
        <f t="shared" si="6"/>
        <v>2.7899999618530273</v>
      </c>
      <c r="G200">
        <f t="shared" si="7"/>
        <v>1</v>
      </c>
    </row>
    <row r="201" spans="1:7" x14ac:dyDescent="0.35">
      <c r="A201" s="15">
        <v>200</v>
      </c>
      <c r="B201" s="15"/>
      <c r="C201" s="16">
        <v>34158</v>
      </c>
      <c r="D201">
        <v>1.7899999618530273</v>
      </c>
      <c r="E201">
        <v>1.7899999618530273</v>
      </c>
      <c r="F201">
        <f t="shared" si="6"/>
        <v>2.7899999618530273</v>
      </c>
      <c r="G201">
        <f t="shared" si="7"/>
        <v>1</v>
      </c>
    </row>
    <row r="202" spans="1:7" x14ac:dyDescent="0.35">
      <c r="A202" s="15">
        <v>201</v>
      </c>
      <c r="B202" s="15"/>
      <c r="C202" s="16">
        <v>34165</v>
      </c>
      <c r="D202">
        <v>1.7899999618530273</v>
      </c>
      <c r="E202">
        <v>1.7899999618530273</v>
      </c>
      <c r="F202">
        <f t="shared" si="6"/>
        <v>2.7899999618530273</v>
      </c>
      <c r="G202">
        <f t="shared" si="7"/>
        <v>1</v>
      </c>
    </row>
    <row r="203" spans="1:7" x14ac:dyDescent="0.35">
      <c r="A203" s="15">
        <v>202</v>
      </c>
      <c r="B203" s="15"/>
      <c r="C203" s="16">
        <v>34172</v>
      </c>
      <c r="D203">
        <v>1.7899999618530273</v>
      </c>
      <c r="E203">
        <v>1.7899999618530273</v>
      </c>
      <c r="F203">
        <f t="shared" si="6"/>
        <v>2.7899999618530273</v>
      </c>
      <c r="G203">
        <f t="shared" si="7"/>
        <v>1</v>
      </c>
    </row>
    <row r="204" spans="1:7" x14ac:dyDescent="0.35">
      <c r="A204" s="15">
        <v>203</v>
      </c>
      <c r="B204" s="15"/>
      <c r="C204" s="16">
        <v>34179</v>
      </c>
      <c r="D204">
        <v>1.7899999618530273</v>
      </c>
      <c r="E204">
        <v>1.7899999618530273</v>
      </c>
      <c r="F204">
        <f t="shared" si="6"/>
        <v>2.7899999618530273</v>
      </c>
      <c r="G204">
        <f t="shared" si="7"/>
        <v>1</v>
      </c>
    </row>
    <row r="205" spans="1:7" x14ac:dyDescent="0.35">
      <c r="A205" s="15">
        <v>204</v>
      </c>
      <c r="B205" s="15"/>
      <c r="C205" s="16">
        <v>34186</v>
      </c>
      <c r="D205">
        <v>1.7899999618530273</v>
      </c>
      <c r="E205">
        <v>1.7899999618530273</v>
      </c>
      <c r="F205">
        <f t="shared" si="6"/>
        <v>2.7899999618530273</v>
      </c>
      <c r="G205">
        <f t="shared" si="7"/>
        <v>1</v>
      </c>
    </row>
    <row r="206" spans="1:7" x14ac:dyDescent="0.35">
      <c r="A206" s="15">
        <v>205</v>
      </c>
      <c r="B206" s="15"/>
      <c r="C206" s="16">
        <v>34193</v>
      </c>
      <c r="D206">
        <v>1.7899999618530273</v>
      </c>
      <c r="E206">
        <v>1.7899999618530273</v>
      </c>
      <c r="F206">
        <f t="shared" si="6"/>
        <v>2.7899999618530273</v>
      </c>
      <c r="G206">
        <f t="shared" si="7"/>
        <v>1</v>
      </c>
    </row>
    <row r="207" spans="1:7" x14ac:dyDescent="0.35">
      <c r="A207" s="15">
        <v>206</v>
      </c>
      <c r="B207" s="15"/>
      <c r="C207" s="16">
        <v>34200</v>
      </c>
      <c r="D207">
        <v>1.690000057220459</v>
      </c>
      <c r="E207">
        <v>1.7899999618530273</v>
      </c>
      <c r="F207">
        <f t="shared" si="6"/>
        <v>2.7899999618530273</v>
      </c>
      <c r="G207">
        <f t="shared" si="7"/>
        <v>0</v>
      </c>
    </row>
    <row r="208" spans="1:7" x14ac:dyDescent="0.35">
      <c r="A208" s="15">
        <v>207</v>
      </c>
      <c r="B208" s="15"/>
      <c r="C208" s="16">
        <v>34207</v>
      </c>
      <c r="D208">
        <v>1.7899999618530273</v>
      </c>
      <c r="E208">
        <v>1.7899999618530273</v>
      </c>
      <c r="F208">
        <f t="shared" si="6"/>
        <v>2.7899999618530273</v>
      </c>
      <c r="G208">
        <f t="shared" si="7"/>
        <v>0</v>
      </c>
    </row>
    <row r="209" spans="1:7" x14ac:dyDescent="0.35">
      <c r="A209" s="15">
        <v>208</v>
      </c>
      <c r="B209" s="15"/>
      <c r="C209" s="16">
        <v>34214</v>
      </c>
      <c r="D209">
        <v>1.7899999618530273</v>
      </c>
      <c r="E209">
        <v>1.7899999618530273</v>
      </c>
      <c r="F209">
        <f t="shared" si="6"/>
        <v>2.7899999618530273</v>
      </c>
      <c r="G209">
        <f t="shared" si="7"/>
        <v>1</v>
      </c>
    </row>
    <row r="210" spans="1:7" x14ac:dyDescent="0.35">
      <c r="A210" s="15">
        <v>209</v>
      </c>
      <c r="B210" s="15"/>
      <c r="C210" s="16">
        <v>34221</v>
      </c>
      <c r="D210">
        <v>1.7899999618530273</v>
      </c>
      <c r="E210">
        <v>1.7899999618530273</v>
      </c>
      <c r="F210">
        <f t="shared" si="6"/>
        <v>2.7899999618530273</v>
      </c>
      <c r="G210">
        <f t="shared" si="7"/>
        <v>1</v>
      </c>
    </row>
    <row r="211" spans="1:7" x14ac:dyDescent="0.35">
      <c r="A211" s="15">
        <v>210</v>
      </c>
      <c r="B211" s="15"/>
      <c r="C211" s="16">
        <v>34228</v>
      </c>
      <c r="D211">
        <v>1.7899999618530273</v>
      </c>
      <c r="E211">
        <v>1.7899999618530273</v>
      </c>
      <c r="F211">
        <f t="shared" si="6"/>
        <v>2.7899999618530273</v>
      </c>
      <c r="G211">
        <f t="shared" si="7"/>
        <v>1</v>
      </c>
    </row>
    <row r="212" spans="1:7" x14ac:dyDescent="0.35">
      <c r="A212" s="15">
        <v>211</v>
      </c>
      <c r="B212" s="15"/>
      <c r="C212" s="16">
        <v>34235</v>
      </c>
      <c r="D212">
        <v>1.7899999618530273</v>
      </c>
      <c r="E212">
        <v>1.7899999618530273</v>
      </c>
      <c r="F212">
        <f t="shared" si="6"/>
        <v>2.7899999618530273</v>
      </c>
      <c r="G212">
        <f t="shared" si="7"/>
        <v>1</v>
      </c>
    </row>
    <row r="213" spans="1:7" x14ac:dyDescent="0.35">
      <c r="A213" s="15">
        <v>212</v>
      </c>
      <c r="B213" s="15"/>
      <c r="C213" s="16">
        <v>34242</v>
      </c>
      <c r="D213">
        <v>1.0099999904632568</v>
      </c>
      <c r="E213">
        <v>1.7899999618530273</v>
      </c>
      <c r="F213">
        <f t="shared" si="6"/>
        <v>2.7899999618530273</v>
      </c>
      <c r="G213">
        <f t="shared" si="7"/>
        <v>0</v>
      </c>
    </row>
    <row r="214" spans="1:7" x14ac:dyDescent="0.35">
      <c r="A214" s="15">
        <v>213</v>
      </c>
      <c r="B214" s="15"/>
      <c r="C214" s="16">
        <v>34249</v>
      </c>
      <c r="D214">
        <v>1.7899999618530273</v>
      </c>
      <c r="E214">
        <v>1.7899999618530273</v>
      </c>
      <c r="F214">
        <f t="shared" si="6"/>
        <v>2.7899999618530273</v>
      </c>
      <c r="G214">
        <f t="shared" si="7"/>
        <v>0</v>
      </c>
    </row>
    <row r="215" spans="1:7" x14ac:dyDescent="0.35">
      <c r="A215" s="15">
        <v>214</v>
      </c>
      <c r="B215" s="15"/>
      <c r="C215" s="16">
        <v>34256</v>
      </c>
      <c r="D215">
        <v>1.7899999618530273</v>
      </c>
      <c r="E215">
        <v>1.7899999618530273</v>
      </c>
      <c r="F215">
        <f t="shared" si="6"/>
        <v>2.7899999618530273</v>
      </c>
      <c r="G215">
        <f t="shared" si="7"/>
        <v>1</v>
      </c>
    </row>
    <row r="216" spans="1:7" x14ac:dyDescent="0.35">
      <c r="A216" s="15">
        <v>215</v>
      </c>
      <c r="B216" s="15"/>
      <c r="C216" s="16">
        <v>34263</v>
      </c>
      <c r="D216">
        <v>1.7899999618530273</v>
      </c>
      <c r="E216">
        <v>1.7899999618530273</v>
      </c>
      <c r="F216">
        <f t="shared" si="6"/>
        <v>2.7899999618530273</v>
      </c>
      <c r="G216">
        <f t="shared" si="7"/>
        <v>1</v>
      </c>
    </row>
    <row r="217" spans="1:7" x14ac:dyDescent="0.35">
      <c r="A217" s="15">
        <v>216</v>
      </c>
      <c r="B217" s="15"/>
      <c r="C217" s="16">
        <v>34270</v>
      </c>
      <c r="D217">
        <v>1.7899999618530273</v>
      </c>
      <c r="E217">
        <v>1.7899999618530273</v>
      </c>
      <c r="F217">
        <f t="shared" si="6"/>
        <v>2.7899999618530273</v>
      </c>
      <c r="G217">
        <f t="shared" si="7"/>
        <v>1</v>
      </c>
    </row>
    <row r="218" spans="1:7" x14ac:dyDescent="0.35">
      <c r="A218" s="15">
        <v>217</v>
      </c>
      <c r="B218" s="15"/>
      <c r="C218" s="16">
        <v>34277</v>
      </c>
      <c r="D218">
        <v>0.98000001907348633</v>
      </c>
      <c r="E218">
        <v>1.7899999618530273</v>
      </c>
      <c r="F218">
        <f t="shared" si="6"/>
        <v>2.7899999618530273</v>
      </c>
      <c r="G218">
        <f t="shared" si="7"/>
        <v>0</v>
      </c>
    </row>
    <row r="219" spans="1:7" x14ac:dyDescent="0.35">
      <c r="A219" s="15">
        <v>218</v>
      </c>
      <c r="B219" s="15"/>
      <c r="C219" s="16">
        <v>34284</v>
      </c>
      <c r="D219">
        <v>1.7899999618530273</v>
      </c>
      <c r="E219">
        <v>1.7899999618530273</v>
      </c>
      <c r="F219">
        <f t="shared" si="6"/>
        <v>2.7899999618530273</v>
      </c>
      <c r="G219">
        <f t="shared" si="7"/>
        <v>0</v>
      </c>
    </row>
    <row r="220" spans="1:7" x14ac:dyDescent="0.35">
      <c r="A220" s="15">
        <v>219</v>
      </c>
      <c r="B220" s="15"/>
      <c r="C220" s="16">
        <v>34291</v>
      </c>
      <c r="E220">
        <v>1.7899999618530273</v>
      </c>
      <c r="F220">
        <f t="shared" si="6"/>
        <v>2.7899999618530273</v>
      </c>
    </row>
    <row r="221" spans="1:7" x14ac:dyDescent="0.35">
      <c r="A221" s="15">
        <v>220</v>
      </c>
      <c r="B221" s="15"/>
      <c r="C221" s="16">
        <v>34298</v>
      </c>
      <c r="D221">
        <v>1.7899999618530273</v>
      </c>
      <c r="E221">
        <v>1.7899999618530273</v>
      </c>
      <c r="F221">
        <f t="shared" si="6"/>
        <v>2.7899999618530273</v>
      </c>
    </row>
    <row r="222" spans="1:7" x14ac:dyDescent="0.35">
      <c r="A222" s="15">
        <v>221</v>
      </c>
      <c r="B222" s="15"/>
      <c r="C222" s="16">
        <v>34305</v>
      </c>
      <c r="D222">
        <v>1.7899999618530273</v>
      </c>
      <c r="E222">
        <v>1.7899999618530273</v>
      </c>
      <c r="F222">
        <f t="shared" si="6"/>
        <v>2.7899999618530273</v>
      </c>
      <c r="G222">
        <f t="shared" si="7"/>
        <v>1</v>
      </c>
    </row>
    <row r="223" spans="1:7" x14ac:dyDescent="0.35">
      <c r="A223" s="15">
        <v>222</v>
      </c>
      <c r="B223" s="15"/>
      <c r="C223" s="16">
        <v>34312</v>
      </c>
      <c r="D223">
        <v>1.7899999618530273</v>
      </c>
      <c r="E223">
        <v>1.7899999618530273</v>
      </c>
      <c r="F223">
        <f t="shared" si="6"/>
        <v>2.7899999618530273</v>
      </c>
      <c r="G223">
        <f t="shared" si="7"/>
        <v>1</v>
      </c>
    </row>
    <row r="224" spans="1:7" x14ac:dyDescent="0.35">
      <c r="A224" s="15">
        <v>223</v>
      </c>
      <c r="B224" s="15"/>
      <c r="C224" s="16">
        <v>34319</v>
      </c>
      <c r="D224">
        <v>1.8799999952316284</v>
      </c>
      <c r="E224">
        <v>1.8799999952316284</v>
      </c>
      <c r="F224">
        <f t="shared" si="6"/>
        <v>2.8799999952316284</v>
      </c>
      <c r="G224">
        <f t="shared" si="7"/>
        <v>0</v>
      </c>
    </row>
    <row r="225" spans="1:7" x14ac:dyDescent="0.35">
      <c r="A225" s="15">
        <v>224</v>
      </c>
      <c r="B225" s="15"/>
      <c r="C225" s="16">
        <v>34326</v>
      </c>
      <c r="D225">
        <v>1.9900000095367432</v>
      </c>
      <c r="E225">
        <v>1.9900000095367432</v>
      </c>
      <c r="F225">
        <f t="shared" si="6"/>
        <v>2.9900000095367432</v>
      </c>
      <c r="G225">
        <f t="shared" si="7"/>
        <v>0</v>
      </c>
    </row>
    <row r="226" spans="1:7" x14ac:dyDescent="0.35">
      <c r="A226" s="15">
        <v>225</v>
      </c>
      <c r="B226" s="15"/>
      <c r="C226" s="16">
        <v>34333</v>
      </c>
      <c r="D226">
        <v>1.9900000095367432</v>
      </c>
      <c r="E226">
        <v>1.9900000095367432</v>
      </c>
      <c r="F226">
        <f t="shared" si="6"/>
        <v>2.9900000095367432</v>
      </c>
      <c r="G226">
        <f t="shared" si="7"/>
        <v>1</v>
      </c>
    </row>
    <row r="227" spans="1:7" x14ac:dyDescent="0.35">
      <c r="A227" s="15">
        <v>226</v>
      </c>
      <c r="B227" s="15"/>
      <c r="C227" s="16">
        <v>34340</v>
      </c>
      <c r="D227">
        <v>1.9900000095367432</v>
      </c>
      <c r="E227">
        <v>1.9900000095367432</v>
      </c>
      <c r="F227">
        <f t="shared" si="6"/>
        <v>2.9900000095367432</v>
      </c>
      <c r="G227">
        <f t="shared" si="7"/>
        <v>1</v>
      </c>
    </row>
    <row r="228" spans="1:7" x14ac:dyDescent="0.35">
      <c r="A228" s="15">
        <v>227</v>
      </c>
      <c r="B228" s="15"/>
      <c r="C228" s="16">
        <v>34347</v>
      </c>
      <c r="D228">
        <v>1.9900000095367432</v>
      </c>
      <c r="E228">
        <v>1.9900000095367432</v>
      </c>
      <c r="F228">
        <f t="shared" si="6"/>
        <v>2.9900000095367432</v>
      </c>
      <c r="G228">
        <f t="shared" si="7"/>
        <v>1</v>
      </c>
    </row>
    <row r="229" spans="1:7" x14ac:dyDescent="0.35">
      <c r="A229" s="15">
        <v>228</v>
      </c>
      <c r="B229" s="15"/>
      <c r="C229" s="16">
        <v>34354</v>
      </c>
      <c r="D229">
        <v>1.7899999618530273</v>
      </c>
      <c r="E229">
        <v>1.9900000095367432</v>
      </c>
      <c r="F229">
        <f t="shared" si="6"/>
        <v>2.9900000095367432</v>
      </c>
      <c r="G229">
        <f t="shared" si="7"/>
        <v>0</v>
      </c>
    </row>
    <row r="230" spans="1:7" x14ac:dyDescent="0.35">
      <c r="A230" s="15">
        <v>229</v>
      </c>
      <c r="B230" s="15"/>
      <c r="C230" s="16">
        <v>34361</v>
      </c>
      <c r="D230">
        <v>1.9900000095367432</v>
      </c>
      <c r="E230">
        <v>1.9900000095367432</v>
      </c>
      <c r="F230">
        <f t="shared" si="6"/>
        <v>2.9900000095367432</v>
      </c>
      <c r="G230">
        <f t="shared" si="7"/>
        <v>0</v>
      </c>
    </row>
    <row r="231" spans="1:7" x14ac:dyDescent="0.35">
      <c r="A231" s="15">
        <v>230</v>
      </c>
      <c r="B231" s="15"/>
      <c r="C231" s="16">
        <v>34368</v>
      </c>
      <c r="D231">
        <v>1.9900000095367432</v>
      </c>
      <c r="E231">
        <v>1.9900000095367432</v>
      </c>
      <c r="F231">
        <f t="shared" si="6"/>
        <v>2.9900000095367432</v>
      </c>
      <c r="G231">
        <f t="shared" si="7"/>
        <v>1</v>
      </c>
    </row>
    <row r="232" spans="1:7" x14ac:dyDescent="0.35">
      <c r="A232" s="15">
        <v>231</v>
      </c>
      <c r="B232" s="15"/>
      <c r="C232" s="16">
        <v>34375</v>
      </c>
      <c r="D232">
        <v>1.9900000095367432</v>
      </c>
      <c r="E232">
        <v>1.9900000095367432</v>
      </c>
      <c r="F232">
        <f t="shared" si="6"/>
        <v>2.9900000095367432</v>
      </c>
      <c r="G232">
        <f t="shared" si="7"/>
        <v>1</v>
      </c>
    </row>
    <row r="233" spans="1:7" x14ac:dyDescent="0.35">
      <c r="A233" s="15">
        <v>232</v>
      </c>
      <c r="B233" s="15"/>
      <c r="C233" s="16">
        <v>34382</v>
      </c>
      <c r="D233">
        <v>1.9900000095367432</v>
      </c>
      <c r="E233">
        <v>1.9900000095367432</v>
      </c>
      <c r="F233">
        <f t="shared" si="6"/>
        <v>2.9900000095367432</v>
      </c>
      <c r="G233">
        <f t="shared" si="7"/>
        <v>1</v>
      </c>
    </row>
    <row r="234" spans="1:7" x14ac:dyDescent="0.35">
      <c r="A234" s="15">
        <v>233</v>
      </c>
      <c r="B234" s="15"/>
      <c r="C234" s="16">
        <v>34389</v>
      </c>
      <c r="D234">
        <v>1.9900000095367432</v>
      </c>
      <c r="E234">
        <v>1.9900000095367432</v>
      </c>
      <c r="F234">
        <f t="shared" si="6"/>
        <v>2.9900000095367432</v>
      </c>
      <c r="G234">
        <f t="shared" si="7"/>
        <v>1</v>
      </c>
    </row>
    <row r="235" spans="1:7" x14ac:dyDescent="0.35">
      <c r="A235" s="15">
        <v>234</v>
      </c>
      <c r="B235" s="15"/>
      <c r="C235" s="16">
        <v>34396</v>
      </c>
      <c r="D235">
        <v>1.7400000095367432</v>
      </c>
      <c r="E235">
        <v>1.9900000095367432</v>
      </c>
      <c r="F235">
        <f t="shared" si="6"/>
        <v>2.9900000095367432</v>
      </c>
      <c r="G235">
        <f t="shared" si="7"/>
        <v>0</v>
      </c>
    </row>
    <row r="236" spans="1:7" x14ac:dyDescent="0.35">
      <c r="A236" s="15">
        <v>235</v>
      </c>
      <c r="B236" s="15"/>
      <c r="C236" s="16">
        <v>34403</v>
      </c>
      <c r="D236">
        <v>1.9900000095367432</v>
      </c>
      <c r="E236">
        <v>1.9900000095367432</v>
      </c>
      <c r="F236">
        <f t="shared" si="6"/>
        <v>2.9900000095367432</v>
      </c>
      <c r="G236">
        <f t="shared" si="7"/>
        <v>0</v>
      </c>
    </row>
    <row r="237" spans="1:7" x14ac:dyDescent="0.35">
      <c r="A237" s="15">
        <v>236</v>
      </c>
      <c r="B237" s="15"/>
      <c r="C237" s="16">
        <v>34410</v>
      </c>
      <c r="D237">
        <v>0.99000000953674316</v>
      </c>
      <c r="E237">
        <v>1.9900000095367432</v>
      </c>
      <c r="F237">
        <f t="shared" si="6"/>
        <v>2.9900000095367432</v>
      </c>
      <c r="G237">
        <f t="shared" si="7"/>
        <v>0</v>
      </c>
    </row>
    <row r="238" spans="1:7" x14ac:dyDescent="0.35">
      <c r="A238" s="15">
        <v>237</v>
      </c>
      <c r="B238" s="15"/>
      <c r="C238" s="16">
        <v>34417</v>
      </c>
      <c r="D238">
        <v>1.9900000095367432</v>
      </c>
      <c r="E238">
        <v>1.9900000095367432</v>
      </c>
      <c r="F238">
        <f t="shared" si="6"/>
        <v>2.9900000095367432</v>
      </c>
      <c r="G238">
        <f t="shared" si="7"/>
        <v>0</v>
      </c>
    </row>
    <row r="239" spans="1:7" x14ac:dyDescent="0.35">
      <c r="A239" s="15">
        <v>238</v>
      </c>
      <c r="B239" s="15"/>
      <c r="C239" s="16">
        <v>34424</v>
      </c>
      <c r="D239">
        <v>1.9900000095367432</v>
      </c>
      <c r="E239">
        <v>1.9900000095367432</v>
      </c>
      <c r="F239">
        <f t="shared" si="6"/>
        <v>2.9900000095367432</v>
      </c>
      <c r="G239">
        <f t="shared" si="7"/>
        <v>1</v>
      </c>
    </row>
    <row r="240" spans="1:7" x14ac:dyDescent="0.35">
      <c r="A240" s="15">
        <v>239</v>
      </c>
      <c r="B240" s="15"/>
      <c r="C240" s="16">
        <v>34431</v>
      </c>
      <c r="D240">
        <v>1.9900000095367432</v>
      </c>
      <c r="E240">
        <v>1.9900000095367432</v>
      </c>
      <c r="F240">
        <f t="shared" si="6"/>
        <v>2.9900000095367432</v>
      </c>
      <c r="G240">
        <f t="shared" si="7"/>
        <v>1</v>
      </c>
    </row>
    <row r="241" spans="1:7" x14ac:dyDescent="0.35">
      <c r="A241" s="15">
        <v>240</v>
      </c>
      <c r="B241" s="15"/>
      <c r="C241" s="16">
        <v>34438</v>
      </c>
      <c r="D241">
        <v>1.9900000095367432</v>
      </c>
      <c r="E241">
        <v>1.9900000095367432</v>
      </c>
      <c r="F241">
        <f t="shared" si="6"/>
        <v>2.9900000095367432</v>
      </c>
      <c r="G241">
        <f t="shared" si="7"/>
        <v>1</v>
      </c>
    </row>
    <row r="242" spans="1:7" x14ac:dyDescent="0.35">
      <c r="A242" s="15">
        <v>241</v>
      </c>
      <c r="B242" s="15"/>
      <c r="C242" s="16">
        <v>34445</v>
      </c>
      <c r="D242">
        <v>1.9900000095367432</v>
      </c>
      <c r="E242">
        <v>1.9900000095367432</v>
      </c>
      <c r="F242">
        <f t="shared" si="6"/>
        <v>2.9900000095367432</v>
      </c>
      <c r="G242">
        <f t="shared" si="7"/>
        <v>1</v>
      </c>
    </row>
    <row r="243" spans="1:7" x14ac:dyDescent="0.35">
      <c r="A243" s="15">
        <v>242</v>
      </c>
      <c r="B243" s="15"/>
      <c r="C243" s="16">
        <v>34452</v>
      </c>
      <c r="D243">
        <v>1.0800000429153442</v>
      </c>
      <c r="E243">
        <v>1.9900000095367432</v>
      </c>
      <c r="F243">
        <f t="shared" si="6"/>
        <v>2.9900000095367432</v>
      </c>
      <c r="G243">
        <f t="shared" si="7"/>
        <v>0</v>
      </c>
    </row>
    <row r="244" spans="1:7" x14ac:dyDescent="0.35">
      <c r="A244" s="15">
        <v>243</v>
      </c>
      <c r="B244" s="15"/>
      <c r="C244" s="16">
        <v>34459</v>
      </c>
      <c r="D244">
        <v>1.9900000095367432</v>
      </c>
      <c r="E244">
        <v>1.9900000095367432</v>
      </c>
      <c r="F244">
        <f t="shared" si="6"/>
        <v>2.9900000095367432</v>
      </c>
      <c r="G244">
        <f t="shared" si="7"/>
        <v>0</v>
      </c>
    </row>
    <row r="245" spans="1:7" x14ac:dyDescent="0.35">
      <c r="A245" s="15">
        <v>244</v>
      </c>
      <c r="B245" s="15"/>
      <c r="C245" s="16">
        <v>34466</v>
      </c>
      <c r="D245">
        <v>1.9900000095367432</v>
      </c>
      <c r="E245">
        <v>1.9900000095367432</v>
      </c>
      <c r="F245">
        <f t="shared" si="6"/>
        <v>2.9900000095367432</v>
      </c>
      <c r="G245">
        <f t="shared" si="7"/>
        <v>1</v>
      </c>
    </row>
    <row r="246" spans="1:7" x14ac:dyDescent="0.35">
      <c r="A246" s="15">
        <v>245</v>
      </c>
      <c r="B246" s="15"/>
      <c r="C246" s="16">
        <v>34473</v>
      </c>
      <c r="D246">
        <v>1.9900000095367432</v>
      </c>
      <c r="E246">
        <v>1.9900000095367432</v>
      </c>
      <c r="F246">
        <f t="shared" si="6"/>
        <v>2.9900000095367432</v>
      </c>
      <c r="G246">
        <f t="shared" si="7"/>
        <v>1</v>
      </c>
    </row>
    <row r="247" spans="1:7" x14ac:dyDescent="0.35">
      <c r="A247" s="15">
        <v>246</v>
      </c>
      <c r="B247" s="15"/>
      <c r="C247" s="16">
        <v>34480</v>
      </c>
      <c r="D247">
        <v>1.9900000095367432</v>
      </c>
      <c r="E247">
        <v>1.9900000095367432</v>
      </c>
      <c r="F247">
        <f t="shared" si="6"/>
        <v>2.9900000095367432</v>
      </c>
      <c r="G247">
        <f t="shared" si="7"/>
        <v>1</v>
      </c>
    </row>
    <row r="248" spans="1:7" x14ac:dyDescent="0.35">
      <c r="A248" s="15">
        <v>247</v>
      </c>
      <c r="B248" s="15"/>
      <c r="C248" s="16">
        <v>34487</v>
      </c>
      <c r="D248">
        <v>1.9900000095367432</v>
      </c>
      <c r="E248">
        <v>1.9900000095367432</v>
      </c>
      <c r="F248">
        <f t="shared" si="6"/>
        <v>2.9900000095367432</v>
      </c>
      <c r="G248">
        <f t="shared" si="7"/>
        <v>1</v>
      </c>
    </row>
    <row r="249" spans="1:7" x14ac:dyDescent="0.35">
      <c r="A249" s="15">
        <v>248</v>
      </c>
      <c r="B249" s="15"/>
      <c r="C249" s="16">
        <v>34494</v>
      </c>
      <c r="D249">
        <v>1.9900000095367432</v>
      </c>
      <c r="E249">
        <v>1.9900000095367432</v>
      </c>
      <c r="F249">
        <f t="shared" si="6"/>
        <v>2.9900000095367432</v>
      </c>
      <c r="G249">
        <f t="shared" si="7"/>
        <v>1</v>
      </c>
    </row>
    <row r="250" spans="1:7" x14ac:dyDescent="0.35">
      <c r="A250" s="15">
        <v>249</v>
      </c>
      <c r="B250" s="15"/>
      <c r="C250" s="16">
        <v>34501</v>
      </c>
      <c r="D250">
        <v>1.9900000095367432</v>
      </c>
      <c r="E250">
        <v>1.9900000095367432</v>
      </c>
      <c r="F250">
        <f t="shared" si="6"/>
        <v>2.9900000095367432</v>
      </c>
      <c r="G250">
        <f t="shared" si="7"/>
        <v>1</v>
      </c>
    </row>
    <row r="251" spans="1:7" x14ac:dyDescent="0.35">
      <c r="A251" s="15">
        <v>250</v>
      </c>
      <c r="B251" s="15"/>
      <c r="C251" s="16">
        <v>34508</v>
      </c>
      <c r="D251">
        <v>1.9900000095367432</v>
      </c>
      <c r="E251">
        <v>1.9900000095367432</v>
      </c>
      <c r="F251">
        <f t="shared" si="6"/>
        <v>2.9900000095367432</v>
      </c>
      <c r="G251">
        <f t="shared" si="7"/>
        <v>1</v>
      </c>
    </row>
    <row r="252" spans="1:7" x14ac:dyDescent="0.35">
      <c r="A252" s="15">
        <v>251</v>
      </c>
      <c r="B252" s="15"/>
      <c r="C252" s="16">
        <v>34515</v>
      </c>
      <c r="D252">
        <v>1.9900000095367432</v>
      </c>
      <c r="E252">
        <v>1.9900000095367432</v>
      </c>
      <c r="F252">
        <f t="shared" si="6"/>
        <v>2.9900000095367432</v>
      </c>
      <c r="G252">
        <f t="shared" si="7"/>
        <v>1</v>
      </c>
    </row>
    <row r="253" spans="1:7" x14ac:dyDescent="0.35">
      <c r="A253" s="15">
        <v>252</v>
      </c>
      <c r="B253" s="15"/>
      <c r="C253" s="16">
        <v>34522</v>
      </c>
      <c r="D253">
        <v>1.9900000095367432</v>
      </c>
      <c r="E253">
        <v>1.9900000095367432</v>
      </c>
      <c r="F253">
        <f t="shared" si="6"/>
        <v>2.9900000095367432</v>
      </c>
      <c r="G253">
        <f t="shared" si="7"/>
        <v>1</v>
      </c>
    </row>
    <row r="254" spans="1:7" x14ac:dyDescent="0.35">
      <c r="A254" s="15">
        <v>253</v>
      </c>
      <c r="B254" s="15"/>
      <c r="C254" s="16">
        <v>34529</v>
      </c>
      <c r="D254">
        <v>1.9900000095367432</v>
      </c>
      <c r="E254">
        <v>1.9900000095367432</v>
      </c>
      <c r="F254">
        <f t="shared" si="6"/>
        <v>2.9900000095367432</v>
      </c>
      <c r="G254">
        <f t="shared" si="7"/>
        <v>1</v>
      </c>
    </row>
    <row r="255" spans="1:7" x14ac:dyDescent="0.35">
      <c r="A255" s="15">
        <v>254</v>
      </c>
      <c r="B255" s="15"/>
      <c r="C255" s="16">
        <v>34536</v>
      </c>
      <c r="D255">
        <v>1.9900000095367432</v>
      </c>
      <c r="E255">
        <v>1.9900000095367432</v>
      </c>
      <c r="F255">
        <f t="shared" si="6"/>
        <v>2.9900000095367432</v>
      </c>
      <c r="G255">
        <f t="shared" si="7"/>
        <v>1</v>
      </c>
    </row>
    <row r="256" spans="1:7" x14ac:dyDescent="0.35">
      <c r="A256" s="15">
        <v>255</v>
      </c>
      <c r="B256" s="15"/>
      <c r="C256" s="16">
        <v>34543</v>
      </c>
      <c r="D256">
        <v>1.9900000095367432</v>
      </c>
      <c r="E256">
        <v>1.9900000095367432</v>
      </c>
      <c r="F256">
        <f t="shared" si="6"/>
        <v>2.9900000095367432</v>
      </c>
      <c r="G256">
        <f t="shared" si="7"/>
        <v>1</v>
      </c>
    </row>
    <row r="257" spans="1:7" x14ac:dyDescent="0.35">
      <c r="A257" s="15">
        <v>256</v>
      </c>
      <c r="B257" s="15"/>
      <c r="C257" s="16">
        <v>34550</v>
      </c>
      <c r="D257">
        <v>1.9900000095367432</v>
      </c>
      <c r="E257">
        <v>1.9900000095367432</v>
      </c>
      <c r="F257">
        <f t="shared" si="6"/>
        <v>2.9900000095367432</v>
      </c>
      <c r="G257">
        <f t="shared" si="7"/>
        <v>1</v>
      </c>
    </row>
    <row r="258" spans="1:7" x14ac:dyDescent="0.35">
      <c r="A258" s="15">
        <v>257</v>
      </c>
      <c r="B258" s="15"/>
      <c r="C258" s="16">
        <v>34557</v>
      </c>
      <c r="D258">
        <v>1.9900000095367432</v>
      </c>
      <c r="E258">
        <v>1.9900000095367432</v>
      </c>
      <c r="F258">
        <f t="shared" si="6"/>
        <v>2.9900000095367432</v>
      </c>
      <c r="G258">
        <f t="shared" si="7"/>
        <v>1</v>
      </c>
    </row>
    <row r="259" spans="1:7" x14ac:dyDescent="0.35">
      <c r="A259" s="15">
        <v>258</v>
      </c>
      <c r="B259" s="15"/>
      <c r="C259" s="16">
        <v>34564</v>
      </c>
      <c r="D259">
        <v>1.9900000095367432</v>
      </c>
      <c r="E259">
        <v>1.9900000095367432</v>
      </c>
      <c r="F259">
        <f t="shared" si="6"/>
        <v>2.9900000095367432</v>
      </c>
      <c r="G259">
        <f t="shared" si="7"/>
        <v>1</v>
      </c>
    </row>
    <row r="260" spans="1:7" x14ac:dyDescent="0.35">
      <c r="A260" s="15">
        <v>259</v>
      </c>
      <c r="B260" s="15"/>
      <c r="C260" s="16">
        <v>34571</v>
      </c>
      <c r="D260">
        <v>1.9900000095367432</v>
      </c>
      <c r="E260">
        <v>1.9900000095367432</v>
      </c>
      <c r="F260">
        <f t="shared" si="6"/>
        <v>2.9900000095367432</v>
      </c>
      <c r="G260">
        <f t="shared" si="7"/>
        <v>1</v>
      </c>
    </row>
    <row r="261" spans="1:7" x14ac:dyDescent="0.35">
      <c r="A261" s="15">
        <v>260</v>
      </c>
      <c r="B261" s="15"/>
      <c r="C261" s="16">
        <v>34578</v>
      </c>
      <c r="D261">
        <v>1.9900000095367432</v>
      </c>
      <c r="E261">
        <v>1.9900000095367432</v>
      </c>
      <c r="F261">
        <f t="shared" ref="F261:F324" si="8">E261+1</f>
        <v>2.9900000095367432</v>
      </c>
      <c r="G261">
        <f t="shared" si="7"/>
        <v>1</v>
      </c>
    </row>
    <row r="262" spans="1:7" x14ac:dyDescent="0.35">
      <c r="A262" s="15">
        <v>261</v>
      </c>
      <c r="B262" s="15"/>
      <c r="C262" s="16">
        <v>34585</v>
      </c>
      <c r="D262">
        <v>1.9900000095367432</v>
      </c>
      <c r="E262">
        <v>1.9900000095367432</v>
      </c>
      <c r="F262">
        <f t="shared" si="8"/>
        <v>2.9900000095367432</v>
      </c>
      <c r="G262">
        <f t="shared" ref="G262:G325" si="9">IF(D262=D261,1,0)</f>
        <v>1</v>
      </c>
    </row>
    <row r="263" spans="1:7" x14ac:dyDescent="0.35">
      <c r="A263" s="15">
        <v>262</v>
      </c>
      <c r="B263" s="15"/>
      <c r="C263" s="16">
        <v>34592</v>
      </c>
    </row>
    <row r="264" spans="1:7" x14ac:dyDescent="0.35">
      <c r="A264" s="15">
        <v>263</v>
      </c>
      <c r="B264" s="15"/>
      <c r="C264" s="16">
        <v>34599</v>
      </c>
    </row>
    <row r="265" spans="1:7" x14ac:dyDescent="0.35">
      <c r="A265" s="15">
        <v>264</v>
      </c>
      <c r="B265" s="15"/>
      <c r="C265" s="16">
        <v>34606</v>
      </c>
    </row>
    <row r="266" spans="1:7" x14ac:dyDescent="0.35">
      <c r="A266" s="15">
        <v>265</v>
      </c>
      <c r="B266" s="15"/>
      <c r="C266" s="16">
        <v>34613</v>
      </c>
    </row>
    <row r="267" spans="1:7" x14ac:dyDescent="0.35">
      <c r="A267" s="15">
        <v>266</v>
      </c>
      <c r="B267" s="15"/>
      <c r="C267" s="16">
        <v>34620</v>
      </c>
    </row>
    <row r="268" spans="1:7" x14ac:dyDescent="0.35">
      <c r="A268" s="15">
        <v>267</v>
      </c>
      <c r="B268" s="15"/>
      <c r="C268" s="16">
        <v>34627</v>
      </c>
    </row>
    <row r="269" spans="1:7" x14ac:dyDescent="0.35">
      <c r="A269" s="15">
        <v>268</v>
      </c>
      <c r="B269" s="15"/>
      <c r="C269" s="16">
        <v>34634</v>
      </c>
    </row>
    <row r="270" spans="1:7" x14ac:dyDescent="0.35">
      <c r="A270" s="15">
        <v>269</v>
      </c>
      <c r="B270" s="15"/>
      <c r="C270" s="16">
        <v>34641</v>
      </c>
    </row>
    <row r="271" spans="1:7" x14ac:dyDescent="0.35">
      <c r="A271" s="15">
        <v>270</v>
      </c>
      <c r="B271" s="15"/>
      <c r="C271" s="16">
        <v>34648</v>
      </c>
    </row>
    <row r="272" spans="1:7" x14ac:dyDescent="0.35">
      <c r="A272" s="15">
        <v>271</v>
      </c>
      <c r="B272" s="15"/>
      <c r="C272" s="16">
        <v>34655</v>
      </c>
    </row>
    <row r="273" spans="1:7" x14ac:dyDescent="0.35">
      <c r="A273" s="15">
        <v>272</v>
      </c>
      <c r="B273" s="15"/>
      <c r="C273" s="16">
        <v>34662</v>
      </c>
    </row>
    <row r="274" spans="1:7" x14ac:dyDescent="0.35">
      <c r="A274" s="15">
        <v>273</v>
      </c>
      <c r="B274" s="15"/>
      <c r="C274" s="16">
        <v>34669</v>
      </c>
    </row>
    <row r="275" spans="1:7" x14ac:dyDescent="0.35">
      <c r="A275" s="15">
        <v>274</v>
      </c>
      <c r="B275" s="15"/>
      <c r="C275" s="16">
        <v>34676</v>
      </c>
    </row>
    <row r="276" spans="1:7" x14ac:dyDescent="0.35">
      <c r="A276" s="15">
        <v>275</v>
      </c>
      <c r="B276" s="15"/>
      <c r="C276" s="16">
        <v>34683</v>
      </c>
    </row>
    <row r="277" spans="1:7" x14ac:dyDescent="0.35">
      <c r="A277" s="15">
        <v>276</v>
      </c>
      <c r="B277" s="15"/>
      <c r="C277" s="16">
        <v>34690</v>
      </c>
    </row>
    <row r="278" spans="1:7" x14ac:dyDescent="0.35">
      <c r="A278" s="15">
        <v>277</v>
      </c>
      <c r="B278" s="15"/>
      <c r="C278" s="16">
        <v>34697</v>
      </c>
    </row>
    <row r="279" spans="1:7" x14ac:dyDescent="0.35">
      <c r="A279" s="15">
        <v>278</v>
      </c>
      <c r="B279" s="15"/>
      <c r="C279" s="16">
        <v>34704</v>
      </c>
      <c r="D279">
        <v>1.9900000095367432</v>
      </c>
      <c r="E279">
        <v>1.9900000095367432</v>
      </c>
      <c r="F279">
        <f t="shared" si="8"/>
        <v>2.9900000095367432</v>
      </c>
    </row>
    <row r="280" spans="1:7" x14ac:dyDescent="0.35">
      <c r="A280" s="15">
        <v>279</v>
      </c>
      <c r="B280" s="15"/>
      <c r="C280" s="16">
        <v>34711</v>
      </c>
      <c r="D280">
        <v>1.5</v>
      </c>
      <c r="E280">
        <v>1.9900000095367432</v>
      </c>
      <c r="F280">
        <f t="shared" si="8"/>
        <v>2.9900000095367432</v>
      </c>
      <c r="G280">
        <f t="shared" si="9"/>
        <v>0</v>
      </c>
    </row>
    <row r="281" spans="1:7" x14ac:dyDescent="0.35">
      <c r="A281" s="15">
        <v>280</v>
      </c>
      <c r="B281" s="15"/>
      <c r="C281" s="16">
        <v>34718</v>
      </c>
      <c r="D281">
        <v>1.9900000095367432</v>
      </c>
      <c r="E281">
        <v>1.9900000095367432</v>
      </c>
      <c r="F281">
        <f t="shared" si="8"/>
        <v>2.9900000095367432</v>
      </c>
      <c r="G281">
        <f t="shared" si="9"/>
        <v>0</v>
      </c>
    </row>
    <row r="282" spans="1:7" x14ac:dyDescent="0.35">
      <c r="A282" s="15">
        <v>281</v>
      </c>
      <c r="B282" s="15"/>
      <c r="C282" s="16">
        <v>34725</v>
      </c>
      <c r="D282">
        <v>1.9900000095367432</v>
      </c>
      <c r="E282">
        <v>1.9900000095367432</v>
      </c>
      <c r="F282">
        <f t="shared" si="8"/>
        <v>2.9900000095367432</v>
      </c>
      <c r="G282">
        <f t="shared" si="9"/>
        <v>1</v>
      </c>
    </row>
    <row r="283" spans="1:7" x14ac:dyDescent="0.35">
      <c r="A283" s="15">
        <v>282</v>
      </c>
      <c r="B283" s="15"/>
      <c r="C283" s="16">
        <v>34732</v>
      </c>
      <c r="D283">
        <v>1.9900000095367432</v>
      </c>
      <c r="E283">
        <v>1.9900000095367432</v>
      </c>
      <c r="F283">
        <f t="shared" si="8"/>
        <v>2.9900000095367432</v>
      </c>
      <c r="G283">
        <f t="shared" si="9"/>
        <v>1</v>
      </c>
    </row>
    <row r="284" spans="1:7" x14ac:dyDescent="0.35">
      <c r="A284" s="15">
        <v>283</v>
      </c>
      <c r="B284" s="15"/>
      <c r="C284" s="16">
        <v>34739</v>
      </c>
      <c r="D284">
        <v>1.5</v>
      </c>
      <c r="E284">
        <v>1.9900000095367432</v>
      </c>
      <c r="F284">
        <f t="shared" si="8"/>
        <v>2.9900000095367432</v>
      </c>
      <c r="G284">
        <f t="shared" si="9"/>
        <v>0</v>
      </c>
    </row>
    <row r="285" spans="1:7" x14ac:dyDescent="0.35">
      <c r="A285" s="15">
        <v>284</v>
      </c>
      <c r="B285" s="15"/>
      <c r="C285" s="16">
        <v>34746</v>
      </c>
    </row>
    <row r="286" spans="1:7" x14ac:dyDescent="0.35">
      <c r="A286" s="15">
        <v>285</v>
      </c>
      <c r="B286" s="15"/>
      <c r="C286" s="16">
        <v>34753</v>
      </c>
    </row>
    <row r="287" spans="1:7" x14ac:dyDescent="0.35">
      <c r="A287" s="15">
        <v>286</v>
      </c>
      <c r="B287" s="15"/>
      <c r="C287" s="16">
        <v>34760</v>
      </c>
      <c r="D287">
        <v>1.0800000429153442</v>
      </c>
      <c r="E287">
        <v>1.9900000095367432</v>
      </c>
      <c r="F287">
        <f t="shared" si="8"/>
        <v>2.9900000095367432</v>
      </c>
    </row>
    <row r="288" spans="1:7" x14ac:dyDescent="0.35">
      <c r="A288" s="15">
        <v>287</v>
      </c>
      <c r="B288" s="15"/>
      <c r="C288" s="16">
        <v>34767</v>
      </c>
      <c r="D288">
        <v>1.9900000095367432</v>
      </c>
      <c r="E288">
        <v>1.9900000095367432</v>
      </c>
      <c r="F288">
        <f t="shared" si="8"/>
        <v>2.9900000095367432</v>
      </c>
      <c r="G288">
        <f t="shared" si="9"/>
        <v>0</v>
      </c>
    </row>
    <row r="289" spans="1:7" x14ac:dyDescent="0.35">
      <c r="A289" s="15">
        <v>288</v>
      </c>
      <c r="B289" s="15"/>
      <c r="C289" s="16">
        <v>34774</v>
      </c>
      <c r="D289">
        <v>1.9900000095367432</v>
      </c>
      <c r="E289">
        <v>1.9900000095367432</v>
      </c>
      <c r="F289">
        <f t="shared" si="8"/>
        <v>2.9900000095367432</v>
      </c>
      <c r="G289">
        <f t="shared" si="9"/>
        <v>1</v>
      </c>
    </row>
    <row r="290" spans="1:7" x14ac:dyDescent="0.35">
      <c r="A290" s="15">
        <v>289</v>
      </c>
      <c r="B290" s="15"/>
      <c r="C290" s="16">
        <v>34781</v>
      </c>
      <c r="D290">
        <v>1.9900000095367432</v>
      </c>
      <c r="E290">
        <v>1.9900000095367432</v>
      </c>
      <c r="F290">
        <f t="shared" si="8"/>
        <v>2.9900000095367432</v>
      </c>
      <c r="G290">
        <f t="shared" si="9"/>
        <v>1</v>
      </c>
    </row>
    <row r="291" spans="1:7" x14ac:dyDescent="0.35">
      <c r="A291" s="15">
        <v>290</v>
      </c>
      <c r="B291" s="15"/>
      <c r="C291" s="16">
        <v>34788</v>
      </c>
      <c r="D291">
        <v>1.9900000095367432</v>
      </c>
      <c r="E291">
        <v>1.9900000095367432</v>
      </c>
      <c r="F291">
        <f t="shared" si="8"/>
        <v>2.9900000095367432</v>
      </c>
      <c r="G291">
        <f t="shared" si="9"/>
        <v>1</v>
      </c>
    </row>
    <row r="292" spans="1:7" x14ac:dyDescent="0.35">
      <c r="A292" s="15">
        <v>291</v>
      </c>
      <c r="B292" s="15"/>
      <c r="C292" s="16">
        <v>34795</v>
      </c>
      <c r="D292">
        <v>1.9900000095367432</v>
      </c>
      <c r="E292">
        <v>1.9900000095367432</v>
      </c>
      <c r="F292">
        <f t="shared" si="8"/>
        <v>2.9900000095367432</v>
      </c>
      <c r="G292">
        <f t="shared" si="9"/>
        <v>1</v>
      </c>
    </row>
    <row r="293" spans="1:7" x14ac:dyDescent="0.35">
      <c r="A293" s="15">
        <v>292</v>
      </c>
      <c r="B293" s="15"/>
      <c r="C293" s="16">
        <v>34802</v>
      </c>
      <c r="D293">
        <v>1.9900000095367432</v>
      </c>
      <c r="E293">
        <v>1.9900000095367432</v>
      </c>
      <c r="F293">
        <f t="shared" si="8"/>
        <v>2.9900000095367432</v>
      </c>
      <c r="G293">
        <f t="shared" si="9"/>
        <v>1</v>
      </c>
    </row>
    <row r="294" spans="1:7" x14ac:dyDescent="0.35">
      <c r="A294" s="15">
        <v>293</v>
      </c>
      <c r="B294" s="15"/>
      <c r="C294" s="16">
        <v>34809</v>
      </c>
      <c r="D294">
        <v>1.9900000095367432</v>
      </c>
      <c r="E294">
        <v>1.9900000095367432</v>
      </c>
      <c r="F294">
        <f t="shared" si="8"/>
        <v>2.9900000095367432</v>
      </c>
      <c r="G294">
        <f t="shared" si="9"/>
        <v>1</v>
      </c>
    </row>
    <row r="295" spans="1:7" x14ac:dyDescent="0.35">
      <c r="A295" s="15">
        <v>294</v>
      </c>
      <c r="B295" s="15"/>
      <c r="C295" s="16">
        <v>34816</v>
      </c>
      <c r="D295">
        <v>1.9900000095367432</v>
      </c>
      <c r="E295">
        <v>1.9900000095367432</v>
      </c>
      <c r="F295">
        <f t="shared" si="8"/>
        <v>2.9900000095367432</v>
      </c>
      <c r="G295">
        <f t="shared" si="9"/>
        <v>1</v>
      </c>
    </row>
    <row r="296" spans="1:7" x14ac:dyDescent="0.35">
      <c r="A296" s="15">
        <v>295</v>
      </c>
      <c r="B296" s="15"/>
      <c r="C296" s="16">
        <v>34823</v>
      </c>
      <c r="D296">
        <v>1.75</v>
      </c>
      <c r="E296">
        <v>1.9900000095367432</v>
      </c>
      <c r="F296">
        <f t="shared" si="8"/>
        <v>2.9900000095367432</v>
      </c>
      <c r="G296">
        <f t="shared" si="9"/>
        <v>0</v>
      </c>
    </row>
    <row r="297" spans="1:7" x14ac:dyDescent="0.35">
      <c r="A297" s="15">
        <v>296</v>
      </c>
      <c r="B297" s="15"/>
      <c r="C297" s="16">
        <v>34830</v>
      </c>
      <c r="D297">
        <v>1.9900000095367432</v>
      </c>
      <c r="E297">
        <v>1.9900000095367432</v>
      </c>
      <c r="F297">
        <f t="shared" si="8"/>
        <v>2.9900000095367432</v>
      </c>
      <c r="G297">
        <f t="shared" si="9"/>
        <v>0</v>
      </c>
    </row>
    <row r="298" spans="1:7" x14ac:dyDescent="0.35">
      <c r="A298" s="15">
        <v>297</v>
      </c>
      <c r="B298" s="15"/>
      <c r="C298" s="16">
        <v>34837</v>
      </c>
      <c r="D298">
        <v>1.9900000095367432</v>
      </c>
      <c r="E298">
        <v>1.9900000095367432</v>
      </c>
      <c r="F298">
        <f t="shared" si="8"/>
        <v>2.9900000095367432</v>
      </c>
      <c r="G298">
        <f t="shared" si="9"/>
        <v>1</v>
      </c>
    </row>
    <row r="299" spans="1:7" x14ac:dyDescent="0.35">
      <c r="A299" s="15">
        <v>298</v>
      </c>
      <c r="B299" s="15"/>
      <c r="C299" s="16">
        <v>34844</v>
      </c>
      <c r="D299">
        <v>1.9900000095367432</v>
      </c>
      <c r="E299">
        <v>1.9900000095367432</v>
      </c>
      <c r="F299">
        <f t="shared" si="8"/>
        <v>2.9900000095367432</v>
      </c>
      <c r="G299">
        <f t="shared" si="9"/>
        <v>1</v>
      </c>
    </row>
    <row r="300" spans="1:7" x14ac:dyDescent="0.35">
      <c r="A300" s="15">
        <v>299</v>
      </c>
      <c r="B300" s="15"/>
      <c r="C300" s="16">
        <v>34851</v>
      </c>
      <c r="D300">
        <v>1.9900000095367432</v>
      </c>
      <c r="E300">
        <v>1.9900000095367432</v>
      </c>
      <c r="F300">
        <f t="shared" si="8"/>
        <v>2.9900000095367432</v>
      </c>
      <c r="G300">
        <f t="shared" si="9"/>
        <v>1</v>
      </c>
    </row>
    <row r="301" spans="1:7" x14ac:dyDescent="0.35">
      <c r="A301" s="15">
        <v>300</v>
      </c>
      <c r="B301" s="15"/>
      <c r="C301" s="16">
        <v>34858</v>
      </c>
      <c r="D301">
        <v>1.9900000095367432</v>
      </c>
      <c r="E301">
        <v>1.9900000095367432</v>
      </c>
      <c r="F301">
        <f t="shared" si="8"/>
        <v>2.9900000095367432</v>
      </c>
      <c r="G301">
        <f t="shared" si="9"/>
        <v>1</v>
      </c>
    </row>
    <row r="302" spans="1:7" x14ac:dyDescent="0.35">
      <c r="A302" s="15">
        <v>301</v>
      </c>
      <c r="B302" s="15"/>
      <c r="C302" s="16">
        <v>34865</v>
      </c>
      <c r="D302">
        <v>1.9900000095367432</v>
      </c>
      <c r="E302">
        <v>1.9900000095367432</v>
      </c>
      <c r="F302">
        <f t="shared" si="8"/>
        <v>2.9900000095367432</v>
      </c>
      <c r="G302">
        <f t="shared" si="9"/>
        <v>1</v>
      </c>
    </row>
    <row r="303" spans="1:7" x14ac:dyDescent="0.35">
      <c r="A303" s="15">
        <v>302</v>
      </c>
      <c r="B303" s="15"/>
      <c r="C303" s="16">
        <v>34872</v>
      </c>
      <c r="D303">
        <v>1.9900000095367432</v>
      </c>
      <c r="E303">
        <v>1.9900000095367432</v>
      </c>
      <c r="F303">
        <f t="shared" si="8"/>
        <v>2.9900000095367432</v>
      </c>
      <c r="G303">
        <f t="shared" si="9"/>
        <v>1</v>
      </c>
    </row>
    <row r="304" spans="1:7" x14ac:dyDescent="0.35">
      <c r="A304" s="15">
        <v>303</v>
      </c>
      <c r="B304" s="15"/>
      <c r="C304" s="16">
        <v>34879</v>
      </c>
      <c r="D304">
        <v>1.4900000095367432</v>
      </c>
      <c r="E304">
        <v>1.9900000095367432</v>
      </c>
      <c r="F304">
        <f t="shared" si="8"/>
        <v>2.9900000095367432</v>
      </c>
      <c r="G304">
        <f t="shared" si="9"/>
        <v>0</v>
      </c>
    </row>
    <row r="305" spans="1:7" x14ac:dyDescent="0.35">
      <c r="A305" s="15">
        <v>304</v>
      </c>
      <c r="B305" s="15"/>
      <c r="C305" s="16">
        <v>34886</v>
      </c>
      <c r="D305">
        <v>1.9900000095367432</v>
      </c>
      <c r="E305">
        <v>1.9900000095367432</v>
      </c>
      <c r="F305">
        <f t="shared" si="8"/>
        <v>2.9900000095367432</v>
      </c>
      <c r="G305">
        <f t="shared" si="9"/>
        <v>0</v>
      </c>
    </row>
    <row r="306" spans="1:7" x14ac:dyDescent="0.35">
      <c r="A306" s="15">
        <v>305</v>
      </c>
      <c r="B306" s="15"/>
      <c r="C306" s="16">
        <v>34893</v>
      </c>
      <c r="D306">
        <v>1.9900000095367432</v>
      </c>
      <c r="E306">
        <v>1.9900000095367432</v>
      </c>
      <c r="F306">
        <f t="shared" si="8"/>
        <v>2.9900000095367432</v>
      </c>
      <c r="G306">
        <f t="shared" si="9"/>
        <v>1</v>
      </c>
    </row>
    <row r="307" spans="1:7" x14ac:dyDescent="0.35">
      <c r="A307" s="15">
        <v>306</v>
      </c>
      <c r="B307" s="15"/>
      <c r="C307" s="16">
        <v>34900</v>
      </c>
      <c r="D307">
        <v>1.9900000095367432</v>
      </c>
      <c r="E307">
        <v>1.9900000095367432</v>
      </c>
      <c r="F307">
        <f t="shared" si="8"/>
        <v>2.9900000095367432</v>
      </c>
      <c r="G307">
        <f t="shared" si="9"/>
        <v>1</v>
      </c>
    </row>
    <row r="308" spans="1:7" x14ac:dyDescent="0.35">
      <c r="A308" s="15">
        <v>307</v>
      </c>
      <c r="B308" s="15"/>
      <c r="C308" s="16">
        <v>34907</v>
      </c>
      <c r="D308">
        <v>1.9900000095367432</v>
      </c>
      <c r="E308">
        <v>1.9900000095367432</v>
      </c>
      <c r="F308">
        <f t="shared" si="8"/>
        <v>2.9900000095367432</v>
      </c>
      <c r="G308">
        <f t="shared" si="9"/>
        <v>1</v>
      </c>
    </row>
    <row r="309" spans="1:7" x14ac:dyDescent="0.35">
      <c r="A309" s="15">
        <v>308</v>
      </c>
      <c r="B309" s="15"/>
      <c r="C309" s="16">
        <v>34914</v>
      </c>
      <c r="D309">
        <v>1.9900000095367432</v>
      </c>
      <c r="E309">
        <v>1.9900000095367432</v>
      </c>
      <c r="F309">
        <f t="shared" si="8"/>
        <v>2.9900000095367432</v>
      </c>
      <c r="G309">
        <f t="shared" si="9"/>
        <v>1</v>
      </c>
    </row>
    <row r="310" spans="1:7" x14ac:dyDescent="0.35">
      <c r="A310" s="15">
        <v>309</v>
      </c>
      <c r="B310" s="15"/>
      <c r="C310" s="16">
        <v>34921</v>
      </c>
      <c r="D310">
        <v>1.9900000095367432</v>
      </c>
      <c r="E310">
        <v>1.9900000095367432</v>
      </c>
      <c r="F310">
        <f t="shared" si="8"/>
        <v>2.9900000095367432</v>
      </c>
      <c r="G310">
        <f t="shared" si="9"/>
        <v>1</v>
      </c>
    </row>
    <row r="311" spans="1:7" x14ac:dyDescent="0.35">
      <c r="A311" s="15">
        <v>310</v>
      </c>
      <c r="B311" s="15"/>
      <c r="C311" s="16">
        <v>34928</v>
      </c>
      <c r="D311">
        <v>1.9900000095367432</v>
      </c>
      <c r="E311">
        <v>1.9900000095367432</v>
      </c>
      <c r="F311">
        <f t="shared" si="8"/>
        <v>2.9900000095367432</v>
      </c>
      <c r="G311">
        <f t="shared" si="9"/>
        <v>1</v>
      </c>
    </row>
    <row r="312" spans="1:7" x14ac:dyDescent="0.35">
      <c r="A312" s="15">
        <v>311</v>
      </c>
      <c r="B312" s="15"/>
      <c r="C312" s="16">
        <v>34935</v>
      </c>
      <c r="D312">
        <v>1.9900000095367432</v>
      </c>
      <c r="E312">
        <v>1.9900000095367432</v>
      </c>
      <c r="F312">
        <f t="shared" si="8"/>
        <v>2.9900000095367432</v>
      </c>
      <c r="G312">
        <f t="shared" si="9"/>
        <v>1</v>
      </c>
    </row>
    <row r="313" spans="1:7" x14ac:dyDescent="0.35">
      <c r="A313" s="15">
        <v>312</v>
      </c>
      <c r="B313" s="15"/>
      <c r="C313" s="16">
        <v>34942</v>
      </c>
      <c r="D313">
        <v>1.9900000095367432</v>
      </c>
      <c r="E313">
        <v>1.9900000095367432</v>
      </c>
      <c r="F313">
        <f t="shared" si="8"/>
        <v>2.9900000095367432</v>
      </c>
      <c r="G313">
        <f t="shared" si="9"/>
        <v>1</v>
      </c>
    </row>
    <row r="314" spans="1:7" x14ac:dyDescent="0.35">
      <c r="A314" s="15">
        <v>313</v>
      </c>
      <c r="B314" s="15"/>
      <c r="C314" s="16">
        <v>34949</v>
      </c>
      <c r="D314">
        <v>1.9900000095367432</v>
      </c>
      <c r="E314">
        <v>1.9900000095367432</v>
      </c>
      <c r="F314">
        <f t="shared" si="8"/>
        <v>2.9900000095367432</v>
      </c>
      <c r="G314">
        <f t="shared" si="9"/>
        <v>1</v>
      </c>
    </row>
    <row r="315" spans="1:7" x14ac:dyDescent="0.35">
      <c r="A315" s="15">
        <v>314</v>
      </c>
      <c r="B315" s="15"/>
      <c r="C315" s="16">
        <v>34956</v>
      </c>
      <c r="D315">
        <v>1.9900000095367432</v>
      </c>
      <c r="E315">
        <v>1.9900000095367432</v>
      </c>
      <c r="F315">
        <f t="shared" si="8"/>
        <v>2.9900000095367432</v>
      </c>
      <c r="G315">
        <f t="shared" si="9"/>
        <v>1</v>
      </c>
    </row>
    <row r="316" spans="1:7" x14ac:dyDescent="0.35">
      <c r="A316" s="15">
        <v>315</v>
      </c>
      <c r="B316" s="15"/>
      <c r="C316" s="16">
        <v>34963</v>
      </c>
      <c r="D316">
        <v>1.9900000095367432</v>
      </c>
      <c r="E316">
        <v>1.9900000095367432</v>
      </c>
      <c r="F316">
        <f t="shared" si="8"/>
        <v>2.9900000095367432</v>
      </c>
      <c r="G316">
        <f t="shared" si="9"/>
        <v>1</v>
      </c>
    </row>
    <row r="317" spans="1:7" x14ac:dyDescent="0.35">
      <c r="A317" s="15">
        <v>316</v>
      </c>
      <c r="B317" s="15"/>
      <c r="C317" s="16">
        <v>34970</v>
      </c>
      <c r="D317">
        <v>1.6599999666213989</v>
      </c>
      <c r="E317">
        <v>1.9900000095367432</v>
      </c>
      <c r="F317">
        <f t="shared" si="8"/>
        <v>2.9900000095367432</v>
      </c>
      <c r="G317">
        <f t="shared" si="9"/>
        <v>0</v>
      </c>
    </row>
    <row r="318" spans="1:7" x14ac:dyDescent="0.35">
      <c r="A318" s="15">
        <v>317</v>
      </c>
      <c r="B318" s="15"/>
      <c r="C318" s="16">
        <v>34977</v>
      </c>
      <c r="D318">
        <v>1.9099999666213989</v>
      </c>
      <c r="E318">
        <v>1.9900000095367432</v>
      </c>
      <c r="F318">
        <f t="shared" si="8"/>
        <v>2.9900000095367432</v>
      </c>
      <c r="G318">
        <f t="shared" si="9"/>
        <v>0</v>
      </c>
    </row>
    <row r="319" spans="1:7" x14ac:dyDescent="0.35">
      <c r="A319" s="15">
        <v>318</v>
      </c>
      <c r="B319" s="15"/>
      <c r="C319" s="16">
        <v>34984</v>
      </c>
      <c r="D319">
        <v>1.6699999570846558</v>
      </c>
      <c r="E319">
        <v>1.9900000095367432</v>
      </c>
      <c r="F319">
        <f t="shared" si="8"/>
        <v>2.9900000095367432</v>
      </c>
      <c r="G319">
        <f t="shared" si="9"/>
        <v>0</v>
      </c>
    </row>
    <row r="320" spans="1:7" x14ac:dyDescent="0.35">
      <c r="A320" s="15">
        <v>319</v>
      </c>
      <c r="B320" s="15"/>
      <c r="C320" s="16">
        <v>34991</v>
      </c>
      <c r="D320">
        <v>1.7100000381469727</v>
      </c>
      <c r="E320">
        <v>1.9900000095367432</v>
      </c>
      <c r="F320">
        <f t="shared" si="8"/>
        <v>2.9900000095367432</v>
      </c>
      <c r="G320">
        <f t="shared" si="9"/>
        <v>0</v>
      </c>
    </row>
    <row r="321" spans="1:7" x14ac:dyDescent="0.35">
      <c r="A321" s="15">
        <v>320</v>
      </c>
      <c r="B321" s="15"/>
      <c r="C321" s="16">
        <v>34998</v>
      </c>
      <c r="D321">
        <v>1.9900000095367432</v>
      </c>
      <c r="E321">
        <v>1.9900000095367432</v>
      </c>
      <c r="F321">
        <f t="shared" si="8"/>
        <v>2.9900000095367432</v>
      </c>
      <c r="G321">
        <f t="shared" si="9"/>
        <v>0</v>
      </c>
    </row>
    <row r="322" spans="1:7" x14ac:dyDescent="0.35">
      <c r="A322" s="15">
        <v>321</v>
      </c>
      <c r="B322" s="15"/>
      <c r="C322" s="16">
        <v>35005</v>
      </c>
      <c r="D322">
        <v>1.9900000095367432</v>
      </c>
      <c r="E322">
        <v>1.9900000095367432</v>
      </c>
      <c r="F322">
        <f t="shared" si="8"/>
        <v>2.9900000095367432</v>
      </c>
      <c r="G322">
        <f t="shared" si="9"/>
        <v>1</v>
      </c>
    </row>
    <row r="323" spans="1:7" x14ac:dyDescent="0.35">
      <c r="A323" s="15">
        <v>322</v>
      </c>
      <c r="B323" s="15"/>
      <c r="C323" s="16">
        <v>35012</v>
      </c>
      <c r="D323">
        <v>1.9900000095367432</v>
      </c>
      <c r="E323">
        <v>1.9900000095367432</v>
      </c>
      <c r="F323">
        <f t="shared" si="8"/>
        <v>2.9900000095367432</v>
      </c>
      <c r="G323">
        <f t="shared" si="9"/>
        <v>1</v>
      </c>
    </row>
    <row r="324" spans="1:7" x14ac:dyDescent="0.35">
      <c r="A324" s="15">
        <v>323</v>
      </c>
      <c r="B324" s="15"/>
      <c r="C324" s="16">
        <v>35019</v>
      </c>
      <c r="D324">
        <v>1.9900000095367432</v>
      </c>
      <c r="E324">
        <v>1.9900000095367432</v>
      </c>
      <c r="F324">
        <f t="shared" si="8"/>
        <v>2.9900000095367432</v>
      </c>
      <c r="G324">
        <f t="shared" si="9"/>
        <v>1</v>
      </c>
    </row>
    <row r="325" spans="1:7" x14ac:dyDescent="0.35">
      <c r="A325" s="15">
        <v>324</v>
      </c>
      <c r="B325" s="15"/>
      <c r="C325" s="16">
        <v>35026</v>
      </c>
      <c r="D325">
        <v>1.9900000095367432</v>
      </c>
      <c r="E325">
        <v>1.9900000095367432</v>
      </c>
      <c r="F325">
        <f t="shared" ref="F325:F388" si="10">E325+1</f>
        <v>2.9900000095367432</v>
      </c>
      <c r="G325">
        <f t="shared" si="9"/>
        <v>1</v>
      </c>
    </row>
    <row r="326" spans="1:7" x14ac:dyDescent="0.35">
      <c r="A326" s="15">
        <v>325</v>
      </c>
      <c r="B326" s="15"/>
      <c r="C326" s="16">
        <v>35033</v>
      </c>
      <c r="D326">
        <v>1.9900000095367432</v>
      </c>
      <c r="E326">
        <v>1.9900000095367432</v>
      </c>
      <c r="F326">
        <f t="shared" si="10"/>
        <v>2.9900000095367432</v>
      </c>
      <c r="G326">
        <f t="shared" ref="G326:G389" si="11">IF(D326=D325,1,0)</f>
        <v>1</v>
      </c>
    </row>
    <row r="327" spans="1:7" x14ac:dyDescent="0.35">
      <c r="A327" s="15">
        <v>326</v>
      </c>
      <c r="B327" s="15"/>
      <c r="C327" s="16">
        <v>35040</v>
      </c>
      <c r="D327">
        <v>2.059999942779541</v>
      </c>
      <c r="E327">
        <v>2.059999942779541</v>
      </c>
      <c r="F327">
        <f t="shared" si="10"/>
        <v>3.059999942779541</v>
      </c>
      <c r="G327">
        <f t="shared" si="11"/>
        <v>0</v>
      </c>
    </row>
    <row r="328" spans="1:7" x14ac:dyDescent="0.35">
      <c r="A328" s="15">
        <v>327</v>
      </c>
      <c r="B328" s="15"/>
      <c r="C328" s="16">
        <v>35047</v>
      </c>
      <c r="D328">
        <v>2.190000057220459</v>
      </c>
      <c r="E328">
        <v>2.190000057220459</v>
      </c>
      <c r="F328">
        <f t="shared" si="10"/>
        <v>3.190000057220459</v>
      </c>
      <c r="G328">
        <f t="shared" si="11"/>
        <v>0</v>
      </c>
    </row>
    <row r="329" spans="1:7" x14ac:dyDescent="0.35">
      <c r="A329" s="15">
        <v>328</v>
      </c>
      <c r="B329" s="15"/>
      <c r="C329" s="16">
        <v>35054</v>
      </c>
      <c r="D329">
        <v>2.190000057220459</v>
      </c>
      <c r="E329">
        <v>2.190000057220459</v>
      </c>
      <c r="F329">
        <f t="shared" si="10"/>
        <v>3.190000057220459</v>
      </c>
      <c r="G329">
        <f t="shared" si="11"/>
        <v>1</v>
      </c>
    </row>
    <row r="330" spans="1:7" x14ac:dyDescent="0.35">
      <c r="A330" s="15">
        <v>329</v>
      </c>
      <c r="B330" s="15"/>
      <c r="C330" s="16">
        <v>35061</v>
      </c>
      <c r="D330">
        <v>2.190000057220459</v>
      </c>
      <c r="E330">
        <v>2.190000057220459</v>
      </c>
      <c r="F330">
        <f t="shared" si="10"/>
        <v>3.190000057220459</v>
      </c>
      <c r="G330">
        <f t="shared" si="11"/>
        <v>1</v>
      </c>
    </row>
    <row r="331" spans="1:7" x14ac:dyDescent="0.35">
      <c r="A331" s="15">
        <v>330</v>
      </c>
      <c r="B331" s="15"/>
      <c r="C331" s="16">
        <v>35068</v>
      </c>
      <c r="D331">
        <v>1.5</v>
      </c>
      <c r="E331">
        <v>2.190000057220459</v>
      </c>
      <c r="F331">
        <f t="shared" si="10"/>
        <v>3.190000057220459</v>
      </c>
      <c r="G331">
        <f t="shared" si="11"/>
        <v>0</v>
      </c>
    </row>
    <row r="332" spans="1:7" x14ac:dyDescent="0.35">
      <c r="A332" s="15">
        <v>331</v>
      </c>
      <c r="B332" s="15"/>
      <c r="C332" s="16">
        <v>35075</v>
      </c>
      <c r="D332">
        <v>2.1700000762939453</v>
      </c>
      <c r="E332">
        <v>2.190000057220459</v>
      </c>
      <c r="F332">
        <f t="shared" si="10"/>
        <v>3.190000057220459</v>
      </c>
      <c r="G332">
        <f t="shared" si="11"/>
        <v>0</v>
      </c>
    </row>
    <row r="333" spans="1:7" x14ac:dyDescent="0.35">
      <c r="A333" s="15">
        <v>332</v>
      </c>
      <c r="B333" s="15"/>
      <c r="C333" s="16">
        <v>35082</v>
      </c>
      <c r="D333">
        <v>2.190000057220459</v>
      </c>
      <c r="E333">
        <v>2.190000057220459</v>
      </c>
      <c r="F333">
        <f t="shared" si="10"/>
        <v>3.190000057220459</v>
      </c>
      <c r="G333">
        <f t="shared" si="11"/>
        <v>0</v>
      </c>
    </row>
    <row r="334" spans="1:7" x14ac:dyDescent="0.35">
      <c r="A334" s="15">
        <v>333</v>
      </c>
      <c r="B334" s="15"/>
      <c r="C334" s="16">
        <v>35089</v>
      </c>
      <c r="D334">
        <v>2.190000057220459</v>
      </c>
      <c r="E334">
        <v>2.190000057220459</v>
      </c>
      <c r="F334">
        <f t="shared" si="10"/>
        <v>3.190000057220459</v>
      </c>
      <c r="G334">
        <f t="shared" si="11"/>
        <v>1</v>
      </c>
    </row>
    <row r="335" spans="1:7" x14ac:dyDescent="0.35">
      <c r="A335" s="15">
        <v>334</v>
      </c>
      <c r="B335" s="15"/>
      <c r="C335" s="16">
        <v>35096</v>
      </c>
      <c r="D335">
        <v>2.190000057220459</v>
      </c>
      <c r="E335">
        <v>2.190000057220459</v>
      </c>
      <c r="F335">
        <f t="shared" si="10"/>
        <v>3.190000057220459</v>
      </c>
      <c r="G335">
        <f t="shared" si="11"/>
        <v>1</v>
      </c>
    </row>
    <row r="336" spans="1:7" x14ac:dyDescent="0.35">
      <c r="A336" s="15">
        <v>335</v>
      </c>
      <c r="B336" s="15"/>
      <c r="C336" s="16">
        <v>35103</v>
      </c>
      <c r="D336">
        <v>1.5</v>
      </c>
      <c r="E336">
        <v>2.190000057220459</v>
      </c>
      <c r="F336">
        <f t="shared" si="10"/>
        <v>3.190000057220459</v>
      </c>
      <c r="G336">
        <f t="shared" si="11"/>
        <v>0</v>
      </c>
    </row>
    <row r="337" spans="1:7" x14ac:dyDescent="0.35">
      <c r="A337" s="15">
        <v>336</v>
      </c>
      <c r="B337" s="15"/>
      <c r="C337" s="16">
        <v>35110</v>
      </c>
      <c r="D337">
        <v>2.1600000858306885</v>
      </c>
      <c r="E337">
        <v>2.190000057220459</v>
      </c>
      <c r="F337">
        <f t="shared" si="10"/>
        <v>3.190000057220459</v>
      </c>
      <c r="G337">
        <f t="shared" si="11"/>
        <v>0</v>
      </c>
    </row>
    <row r="338" spans="1:7" x14ac:dyDescent="0.35">
      <c r="A338" s="15">
        <v>337</v>
      </c>
      <c r="B338" s="15"/>
      <c r="C338" s="16">
        <v>35117</v>
      </c>
      <c r="D338">
        <v>2.190000057220459</v>
      </c>
      <c r="E338">
        <v>2.190000057220459</v>
      </c>
      <c r="F338">
        <f t="shared" si="10"/>
        <v>3.190000057220459</v>
      </c>
      <c r="G338">
        <f t="shared" si="11"/>
        <v>0</v>
      </c>
    </row>
    <row r="339" spans="1:7" x14ac:dyDescent="0.35">
      <c r="A339" s="15">
        <v>338</v>
      </c>
      <c r="B339" s="15"/>
      <c r="C339" s="16">
        <v>35124</v>
      </c>
      <c r="D339">
        <v>2</v>
      </c>
      <c r="E339">
        <v>2.190000057220459</v>
      </c>
      <c r="F339">
        <f t="shared" si="10"/>
        <v>3.190000057220459</v>
      </c>
      <c r="G339">
        <f t="shared" si="11"/>
        <v>0</v>
      </c>
    </row>
    <row r="340" spans="1:7" x14ac:dyDescent="0.35">
      <c r="A340" s="15">
        <v>339</v>
      </c>
      <c r="B340" s="15"/>
      <c r="C340" s="16">
        <v>35131</v>
      </c>
      <c r="D340">
        <v>2.190000057220459</v>
      </c>
      <c r="E340">
        <v>2.190000057220459</v>
      </c>
      <c r="F340">
        <f t="shared" si="10"/>
        <v>3.190000057220459</v>
      </c>
      <c r="G340">
        <f t="shared" si="11"/>
        <v>0</v>
      </c>
    </row>
    <row r="341" spans="1:7" x14ac:dyDescent="0.35">
      <c r="A341" s="15">
        <v>340</v>
      </c>
      <c r="B341" s="15"/>
      <c r="C341" s="16">
        <v>35138</v>
      </c>
      <c r="D341">
        <v>2.190000057220459</v>
      </c>
      <c r="E341">
        <v>2.190000057220459</v>
      </c>
      <c r="F341">
        <f t="shared" si="10"/>
        <v>3.190000057220459</v>
      </c>
      <c r="G341">
        <f t="shared" si="11"/>
        <v>1</v>
      </c>
    </row>
    <row r="342" spans="1:7" x14ac:dyDescent="0.35">
      <c r="A342" s="15">
        <v>341</v>
      </c>
      <c r="B342" s="15"/>
      <c r="C342" s="16">
        <v>35145</v>
      </c>
      <c r="D342">
        <v>2.190000057220459</v>
      </c>
      <c r="E342">
        <v>2.190000057220459</v>
      </c>
      <c r="F342">
        <f t="shared" si="10"/>
        <v>3.190000057220459</v>
      </c>
      <c r="G342">
        <f t="shared" si="11"/>
        <v>1</v>
      </c>
    </row>
    <row r="343" spans="1:7" x14ac:dyDescent="0.35">
      <c r="A343" s="15">
        <v>342</v>
      </c>
      <c r="B343" s="15"/>
      <c r="C343" s="16">
        <v>35152</v>
      </c>
      <c r="D343">
        <v>2.190000057220459</v>
      </c>
      <c r="E343">
        <v>2.190000057220459</v>
      </c>
      <c r="F343">
        <f t="shared" si="10"/>
        <v>3.190000057220459</v>
      </c>
      <c r="G343">
        <f t="shared" si="11"/>
        <v>1</v>
      </c>
    </row>
    <row r="344" spans="1:7" x14ac:dyDescent="0.35">
      <c r="A344" s="15">
        <v>343</v>
      </c>
      <c r="B344" s="15"/>
      <c r="C344" s="16">
        <v>35159</v>
      </c>
      <c r="D344">
        <v>2.190000057220459</v>
      </c>
      <c r="E344">
        <v>2.190000057220459</v>
      </c>
      <c r="F344">
        <f t="shared" si="10"/>
        <v>3.190000057220459</v>
      </c>
      <c r="G344">
        <f t="shared" si="11"/>
        <v>1</v>
      </c>
    </row>
    <row r="345" spans="1:7" x14ac:dyDescent="0.35">
      <c r="A345" s="15">
        <v>344</v>
      </c>
      <c r="B345" s="15"/>
      <c r="C345" s="16">
        <v>35166</v>
      </c>
      <c r="D345">
        <v>2.190000057220459</v>
      </c>
      <c r="E345">
        <v>2.190000057220459</v>
      </c>
      <c r="F345">
        <f t="shared" si="10"/>
        <v>3.190000057220459</v>
      </c>
      <c r="G345">
        <f t="shared" si="11"/>
        <v>1</v>
      </c>
    </row>
    <row r="346" spans="1:7" x14ac:dyDescent="0.35">
      <c r="A346" s="15">
        <v>345</v>
      </c>
      <c r="B346" s="15"/>
      <c r="C346" s="16">
        <v>35173</v>
      </c>
      <c r="D346">
        <v>2.190000057220459</v>
      </c>
      <c r="E346">
        <v>2.190000057220459</v>
      </c>
      <c r="F346">
        <f t="shared" si="10"/>
        <v>3.190000057220459</v>
      </c>
      <c r="G346">
        <f t="shared" si="11"/>
        <v>1</v>
      </c>
    </row>
    <row r="347" spans="1:7" x14ac:dyDescent="0.35">
      <c r="A347" s="15">
        <v>346</v>
      </c>
      <c r="B347" s="15"/>
      <c r="C347" s="16">
        <v>35180</v>
      </c>
      <c r="D347">
        <v>2.190000057220459</v>
      </c>
      <c r="E347">
        <v>2.190000057220459</v>
      </c>
      <c r="F347">
        <f t="shared" si="10"/>
        <v>3.190000057220459</v>
      </c>
      <c r="G347">
        <f t="shared" si="11"/>
        <v>1</v>
      </c>
    </row>
    <row r="348" spans="1:7" x14ac:dyDescent="0.35">
      <c r="A348" s="15">
        <v>347</v>
      </c>
      <c r="B348" s="15"/>
      <c r="C348" s="16">
        <v>35187</v>
      </c>
      <c r="D348">
        <v>2.190000057220459</v>
      </c>
      <c r="E348">
        <v>2.190000057220459</v>
      </c>
      <c r="F348">
        <f t="shared" si="10"/>
        <v>3.190000057220459</v>
      </c>
      <c r="G348">
        <f t="shared" si="11"/>
        <v>1</v>
      </c>
    </row>
    <row r="349" spans="1:7" x14ac:dyDescent="0.35">
      <c r="A349" s="15">
        <v>348</v>
      </c>
      <c r="B349" s="15"/>
      <c r="C349" s="16">
        <v>35194</v>
      </c>
      <c r="D349">
        <v>2.190000057220459</v>
      </c>
      <c r="E349">
        <v>2.190000057220459</v>
      </c>
      <c r="F349">
        <f t="shared" si="10"/>
        <v>3.190000057220459</v>
      </c>
      <c r="G349">
        <f t="shared" si="11"/>
        <v>1</v>
      </c>
    </row>
    <row r="350" spans="1:7" x14ac:dyDescent="0.35">
      <c r="A350" s="15">
        <v>349</v>
      </c>
      <c r="B350" s="15"/>
      <c r="C350" s="16">
        <v>35201</v>
      </c>
      <c r="D350">
        <v>1.6699999570846558</v>
      </c>
      <c r="E350">
        <v>2.190000057220459</v>
      </c>
      <c r="F350">
        <f t="shared" si="10"/>
        <v>3.190000057220459</v>
      </c>
      <c r="G350">
        <f t="shared" si="11"/>
        <v>0</v>
      </c>
    </row>
    <row r="351" spans="1:7" x14ac:dyDescent="0.35">
      <c r="A351" s="15">
        <v>350</v>
      </c>
      <c r="B351" s="15"/>
      <c r="C351" s="16">
        <v>35208</v>
      </c>
      <c r="D351">
        <v>2.1700000762939453</v>
      </c>
      <c r="E351">
        <v>2.190000057220459</v>
      </c>
      <c r="F351">
        <f t="shared" si="10"/>
        <v>3.190000057220459</v>
      </c>
      <c r="G351">
        <f t="shared" si="11"/>
        <v>0</v>
      </c>
    </row>
    <row r="352" spans="1:7" x14ac:dyDescent="0.35">
      <c r="A352" s="15">
        <v>351</v>
      </c>
      <c r="B352" s="15"/>
      <c r="C352" s="16">
        <v>35215</v>
      </c>
      <c r="D352">
        <v>2.190000057220459</v>
      </c>
      <c r="E352">
        <v>2.190000057220459</v>
      </c>
      <c r="F352">
        <f t="shared" si="10"/>
        <v>3.190000057220459</v>
      </c>
      <c r="G352">
        <f t="shared" si="11"/>
        <v>0</v>
      </c>
    </row>
    <row r="353" spans="1:7" x14ac:dyDescent="0.35">
      <c r="A353" s="15">
        <v>352</v>
      </c>
      <c r="B353" s="15"/>
      <c r="C353" s="16">
        <v>35222</v>
      </c>
      <c r="D353">
        <v>2.190000057220459</v>
      </c>
      <c r="E353">
        <v>2.190000057220459</v>
      </c>
      <c r="F353">
        <f t="shared" si="10"/>
        <v>3.190000057220459</v>
      </c>
      <c r="G353">
        <f t="shared" si="11"/>
        <v>1</v>
      </c>
    </row>
    <row r="354" spans="1:7" x14ac:dyDescent="0.35">
      <c r="A354" s="15">
        <v>353</v>
      </c>
      <c r="B354" s="15"/>
      <c r="C354" s="16">
        <v>35229</v>
      </c>
      <c r="D354">
        <v>2.190000057220459</v>
      </c>
      <c r="E354">
        <v>2.190000057220459</v>
      </c>
      <c r="F354">
        <f t="shared" si="10"/>
        <v>3.190000057220459</v>
      </c>
      <c r="G354">
        <f t="shared" si="11"/>
        <v>1</v>
      </c>
    </row>
    <row r="355" spans="1:7" x14ac:dyDescent="0.35">
      <c r="A355" s="15">
        <v>354</v>
      </c>
      <c r="B355" s="15"/>
      <c r="C355" s="16">
        <v>35236</v>
      </c>
      <c r="D355">
        <v>2.190000057220459</v>
      </c>
      <c r="E355">
        <v>2.190000057220459</v>
      </c>
      <c r="F355">
        <f t="shared" si="10"/>
        <v>3.190000057220459</v>
      </c>
      <c r="G355">
        <f t="shared" si="11"/>
        <v>1</v>
      </c>
    </row>
    <row r="356" spans="1:7" x14ac:dyDescent="0.35">
      <c r="A356" s="15">
        <v>355</v>
      </c>
      <c r="B356" s="15"/>
      <c r="C356" s="16">
        <v>35243</v>
      </c>
      <c r="D356">
        <v>2.190000057220459</v>
      </c>
      <c r="E356">
        <v>2.190000057220459</v>
      </c>
      <c r="F356">
        <f t="shared" si="10"/>
        <v>3.190000057220459</v>
      </c>
      <c r="G356">
        <f t="shared" si="11"/>
        <v>1</v>
      </c>
    </row>
    <row r="357" spans="1:7" x14ac:dyDescent="0.35">
      <c r="A357" s="15">
        <v>356</v>
      </c>
      <c r="B357" s="15"/>
      <c r="C357" s="16">
        <v>35250</v>
      </c>
      <c r="D357">
        <v>2.190000057220459</v>
      </c>
      <c r="E357">
        <v>2.190000057220459</v>
      </c>
      <c r="F357">
        <f t="shared" si="10"/>
        <v>3.190000057220459</v>
      </c>
      <c r="G357">
        <f t="shared" si="11"/>
        <v>1</v>
      </c>
    </row>
    <row r="358" spans="1:7" x14ac:dyDescent="0.35">
      <c r="A358" s="15">
        <v>357</v>
      </c>
      <c r="B358" s="15"/>
      <c r="C358" s="16">
        <v>35257</v>
      </c>
      <c r="D358">
        <v>2.190000057220459</v>
      </c>
      <c r="E358">
        <v>2.190000057220459</v>
      </c>
      <c r="F358">
        <f t="shared" si="10"/>
        <v>3.190000057220459</v>
      </c>
      <c r="G358">
        <f t="shared" si="11"/>
        <v>1</v>
      </c>
    </row>
    <row r="359" spans="1:7" x14ac:dyDescent="0.35">
      <c r="A359" s="15">
        <v>358</v>
      </c>
      <c r="B359" s="15"/>
      <c r="C359" s="16">
        <v>35264</v>
      </c>
      <c r="D359">
        <v>2.190000057220459</v>
      </c>
      <c r="E359">
        <v>2.190000057220459</v>
      </c>
      <c r="F359">
        <f t="shared" si="10"/>
        <v>3.190000057220459</v>
      </c>
      <c r="G359">
        <f t="shared" si="11"/>
        <v>1</v>
      </c>
    </row>
    <row r="360" spans="1:7" x14ac:dyDescent="0.35">
      <c r="A360" s="15">
        <v>359</v>
      </c>
      <c r="B360" s="15"/>
      <c r="C360" s="16">
        <v>35271</v>
      </c>
      <c r="D360">
        <v>2.190000057220459</v>
      </c>
      <c r="E360">
        <v>2.190000057220459</v>
      </c>
      <c r="F360">
        <f t="shared" si="10"/>
        <v>3.190000057220459</v>
      </c>
      <c r="G360">
        <f t="shared" si="11"/>
        <v>1</v>
      </c>
    </row>
    <row r="361" spans="1:7" x14ac:dyDescent="0.35">
      <c r="A361" s="15">
        <v>360</v>
      </c>
      <c r="B361" s="15"/>
      <c r="C361" s="16">
        <v>35278</v>
      </c>
      <c r="D361">
        <v>2.190000057220459</v>
      </c>
      <c r="E361">
        <v>2.190000057220459</v>
      </c>
      <c r="F361">
        <f t="shared" si="10"/>
        <v>3.190000057220459</v>
      </c>
      <c r="G361">
        <f t="shared" si="11"/>
        <v>1</v>
      </c>
    </row>
    <row r="362" spans="1:7" x14ac:dyDescent="0.35">
      <c r="A362" s="15">
        <v>361</v>
      </c>
      <c r="B362" s="15"/>
      <c r="C362" s="16">
        <v>35285</v>
      </c>
      <c r="D362">
        <v>2.190000057220459</v>
      </c>
      <c r="E362">
        <v>2.190000057220459</v>
      </c>
      <c r="F362">
        <f t="shared" si="10"/>
        <v>3.190000057220459</v>
      </c>
      <c r="G362">
        <f t="shared" si="11"/>
        <v>1</v>
      </c>
    </row>
    <row r="363" spans="1:7" x14ac:dyDescent="0.35">
      <c r="A363" s="15">
        <v>362</v>
      </c>
      <c r="B363" s="15"/>
      <c r="C363" s="16">
        <v>35292</v>
      </c>
      <c r="D363">
        <v>2.190000057220459</v>
      </c>
      <c r="E363">
        <v>2.190000057220459</v>
      </c>
      <c r="F363">
        <f t="shared" si="10"/>
        <v>3.190000057220459</v>
      </c>
      <c r="G363">
        <f t="shared" si="11"/>
        <v>1</v>
      </c>
    </row>
    <row r="364" spans="1:7" x14ac:dyDescent="0.35">
      <c r="A364" s="15">
        <v>363</v>
      </c>
      <c r="B364" s="15"/>
      <c r="C364" s="16">
        <v>35299</v>
      </c>
      <c r="D364">
        <v>2.2200000286102295</v>
      </c>
      <c r="E364">
        <v>2.2200000286102295</v>
      </c>
      <c r="F364">
        <f t="shared" si="10"/>
        <v>3.2200000286102295</v>
      </c>
      <c r="G364">
        <f t="shared" si="11"/>
        <v>0</v>
      </c>
    </row>
    <row r="365" spans="1:7" x14ac:dyDescent="0.35">
      <c r="A365" s="15">
        <v>364</v>
      </c>
      <c r="B365" s="15"/>
      <c r="C365" s="16">
        <v>35306</v>
      </c>
      <c r="D365">
        <v>2.2899999618530273</v>
      </c>
      <c r="E365">
        <v>2.2899999618530273</v>
      </c>
      <c r="F365">
        <f t="shared" si="10"/>
        <v>3.2899999618530273</v>
      </c>
      <c r="G365">
        <f t="shared" si="11"/>
        <v>0</v>
      </c>
    </row>
    <row r="366" spans="1:7" x14ac:dyDescent="0.35">
      <c r="A366" s="15">
        <v>365</v>
      </c>
      <c r="B366" s="15"/>
      <c r="C366" s="16">
        <v>35313</v>
      </c>
      <c r="D366">
        <v>2.2899999618530273</v>
      </c>
      <c r="E366">
        <v>2.2899999618530273</v>
      </c>
      <c r="F366">
        <f t="shared" si="10"/>
        <v>3.2899999618530273</v>
      </c>
      <c r="G366">
        <f t="shared" si="11"/>
        <v>1</v>
      </c>
    </row>
    <row r="367" spans="1:7" x14ac:dyDescent="0.35">
      <c r="A367" s="15">
        <v>366</v>
      </c>
      <c r="B367" s="15"/>
      <c r="C367" s="16">
        <v>35320</v>
      </c>
      <c r="D367">
        <v>2.2899999618530273</v>
      </c>
      <c r="E367">
        <v>2.2899999618530273</v>
      </c>
      <c r="F367">
        <f t="shared" si="10"/>
        <v>3.2899999618530273</v>
      </c>
      <c r="G367">
        <f t="shared" si="11"/>
        <v>1</v>
      </c>
    </row>
    <row r="368" spans="1:7" x14ac:dyDescent="0.35">
      <c r="A368" s="15">
        <v>367</v>
      </c>
      <c r="B368" s="15"/>
      <c r="C368" s="16">
        <v>35327</v>
      </c>
      <c r="D368">
        <v>1.75</v>
      </c>
      <c r="E368">
        <v>2.2899999618530273</v>
      </c>
      <c r="F368">
        <f t="shared" si="10"/>
        <v>3.2899999618530273</v>
      </c>
      <c r="G368">
        <f t="shared" si="11"/>
        <v>0</v>
      </c>
    </row>
    <row r="369" spans="1:7" x14ac:dyDescent="0.35">
      <c r="A369" s="15">
        <v>368</v>
      </c>
      <c r="B369" s="15"/>
      <c r="C369" s="16">
        <v>35334</v>
      </c>
      <c r="D369">
        <v>2.2899999618530273</v>
      </c>
      <c r="E369">
        <v>2.2899999618530273</v>
      </c>
      <c r="F369">
        <f t="shared" si="10"/>
        <v>3.2899999618530273</v>
      </c>
      <c r="G369">
        <f t="shared" si="11"/>
        <v>0</v>
      </c>
    </row>
    <row r="370" spans="1:7" x14ac:dyDescent="0.35">
      <c r="A370" s="15">
        <v>369</v>
      </c>
      <c r="B370" s="15"/>
      <c r="C370" s="16">
        <v>35341</v>
      </c>
      <c r="D370">
        <v>2.2899999618530273</v>
      </c>
      <c r="E370">
        <v>2.2899999618530273</v>
      </c>
      <c r="F370">
        <f t="shared" si="10"/>
        <v>3.2899999618530273</v>
      </c>
      <c r="G370">
        <f t="shared" si="11"/>
        <v>1</v>
      </c>
    </row>
    <row r="371" spans="1:7" x14ac:dyDescent="0.35">
      <c r="A371" s="15">
        <v>370</v>
      </c>
      <c r="B371" s="15"/>
      <c r="C371" s="16">
        <v>35348</v>
      </c>
      <c r="D371">
        <v>2.2899999618530273</v>
      </c>
      <c r="E371">
        <v>2.2899999618530273</v>
      </c>
      <c r="F371">
        <f t="shared" si="10"/>
        <v>3.2899999618530273</v>
      </c>
      <c r="G371">
        <f t="shared" si="11"/>
        <v>1</v>
      </c>
    </row>
    <row r="372" spans="1:7" x14ac:dyDescent="0.35">
      <c r="A372" s="15">
        <v>371</v>
      </c>
      <c r="B372" s="15"/>
      <c r="C372" s="16">
        <v>35355</v>
      </c>
      <c r="D372">
        <v>2.2899999618530273</v>
      </c>
      <c r="E372">
        <v>2.2899999618530273</v>
      </c>
      <c r="F372">
        <f t="shared" si="10"/>
        <v>3.2899999618530273</v>
      </c>
      <c r="G372">
        <f t="shared" si="11"/>
        <v>1</v>
      </c>
    </row>
    <row r="373" spans="1:7" x14ac:dyDescent="0.35">
      <c r="A373" s="15">
        <v>372</v>
      </c>
      <c r="B373" s="15"/>
      <c r="C373" s="16">
        <v>35362</v>
      </c>
      <c r="D373">
        <v>1.7100000381469727</v>
      </c>
      <c r="E373">
        <v>2.2899999618530273</v>
      </c>
      <c r="F373">
        <f t="shared" si="10"/>
        <v>3.2899999618530273</v>
      </c>
      <c r="G373">
        <f t="shared" si="11"/>
        <v>0</v>
      </c>
    </row>
    <row r="374" spans="1:7" x14ac:dyDescent="0.35">
      <c r="A374" s="15">
        <v>373</v>
      </c>
      <c r="B374" s="15"/>
      <c r="C374" s="16">
        <v>35369</v>
      </c>
      <c r="D374">
        <v>2.2899999618530273</v>
      </c>
      <c r="E374">
        <v>2.2899999618530273</v>
      </c>
      <c r="F374">
        <f t="shared" si="10"/>
        <v>3.2899999618530273</v>
      </c>
      <c r="G374">
        <f t="shared" si="11"/>
        <v>0</v>
      </c>
    </row>
    <row r="375" spans="1:7" x14ac:dyDescent="0.35">
      <c r="A375" s="15">
        <v>374</v>
      </c>
      <c r="B375" s="15"/>
      <c r="C375" s="16">
        <v>35376</v>
      </c>
      <c r="D375">
        <v>2.2899999618530273</v>
      </c>
      <c r="E375">
        <v>2.2899999618530273</v>
      </c>
      <c r="F375">
        <f t="shared" si="10"/>
        <v>3.2899999618530273</v>
      </c>
      <c r="G375">
        <f t="shared" si="11"/>
        <v>1</v>
      </c>
    </row>
    <row r="376" spans="1:7" x14ac:dyDescent="0.35">
      <c r="A376" s="15">
        <v>375</v>
      </c>
      <c r="B376" s="15"/>
      <c r="C376" s="16">
        <v>35383</v>
      </c>
      <c r="D376">
        <v>2.2899999618530273</v>
      </c>
      <c r="E376">
        <v>2.2899999618530273</v>
      </c>
      <c r="F376">
        <f t="shared" si="10"/>
        <v>3.2899999618530273</v>
      </c>
      <c r="G376">
        <f t="shared" si="11"/>
        <v>1</v>
      </c>
    </row>
    <row r="377" spans="1:7" x14ac:dyDescent="0.35">
      <c r="A377" s="15">
        <v>376</v>
      </c>
      <c r="B377" s="15"/>
      <c r="C377" s="16">
        <v>35390</v>
      </c>
      <c r="D377">
        <v>2.2899999618530273</v>
      </c>
      <c r="E377">
        <v>2.2899999618530273</v>
      </c>
      <c r="F377">
        <f t="shared" si="10"/>
        <v>3.2899999618530273</v>
      </c>
      <c r="G377">
        <f t="shared" si="11"/>
        <v>1</v>
      </c>
    </row>
    <row r="378" spans="1:7" x14ac:dyDescent="0.35">
      <c r="A378" s="15">
        <v>377</v>
      </c>
      <c r="B378" s="15"/>
      <c r="C378" s="16">
        <v>35397</v>
      </c>
      <c r="D378">
        <v>2.2899999618530273</v>
      </c>
      <c r="E378">
        <v>2.2899999618530273</v>
      </c>
      <c r="F378">
        <f t="shared" si="10"/>
        <v>3.2899999618530273</v>
      </c>
      <c r="G378">
        <f t="shared" si="11"/>
        <v>1</v>
      </c>
    </row>
    <row r="379" spans="1:7" x14ac:dyDescent="0.35">
      <c r="A379" s="15">
        <v>378</v>
      </c>
      <c r="B379" s="15"/>
      <c r="C379" s="16">
        <v>35404</v>
      </c>
      <c r="D379">
        <v>2.2899999618530273</v>
      </c>
      <c r="E379">
        <v>2.2899999618530273</v>
      </c>
      <c r="F379">
        <f t="shared" si="10"/>
        <v>3.2899999618530273</v>
      </c>
      <c r="G379">
        <f t="shared" si="11"/>
        <v>1</v>
      </c>
    </row>
    <row r="380" spans="1:7" x14ac:dyDescent="0.35">
      <c r="A380" s="15">
        <v>379</v>
      </c>
      <c r="B380" s="15"/>
      <c r="C380" s="16">
        <v>35411</v>
      </c>
      <c r="D380">
        <v>2.2899999618530273</v>
      </c>
      <c r="E380">
        <v>2.2899999618530273</v>
      </c>
      <c r="F380">
        <f t="shared" si="10"/>
        <v>3.2899999618530273</v>
      </c>
      <c r="G380">
        <f t="shared" si="11"/>
        <v>1</v>
      </c>
    </row>
    <row r="381" spans="1:7" x14ac:dyDescent="0.35">
      <c r="A381" s="15">
        <v>380</v>
      </c>
      <c r="B381" s="15"/>
      <c r="C381" s="16">
        <v>35418</v>
      </c>
      <c r="D381">
        <v>2.2899999618530273</v>
      </c>
      <c r="E381">
        <v>2.2899999618530273</v>
      </c>
      <c r="F381">
        <f t="shared" si="10"/>
        <v>3.2899999618530273</v>
      </c>
      <c r="G381">
        <f t="shared" si="11"/>
        <v>1</v>
      </c>
    </row>
    <row r="382" spans="1:7" x14ac:dyDescent="0.35">
      <c r="A382" s="15">
        <v>381</v>
      </c>
      <c r="B382" s="15"/>
      <c r="C382" s="16">
        <v>35425</v>
      </c>
      <c r="D382">
        <v>2.2899999618530273</v>
      </c>
      <c r="E382">
        <v>2.2899999618530273</v>
      </c>
      <c r="F382">
        <f t="shared" si="10"/>
        <v>3.2899999618530273</v>
      </c>
      <c r="G382">
        <f t="shared" si="11"/>
        <v>1</v>
      </c>
    </row>
    <row r="383" spans="1:7" x14ac:dyDescent="0.35">
      <c r="A383" s="15">
        <v>382</v>
      </c>
      <c r="B383" s="15"/>
      <c r="C383" s="16">
        <v>35432</v>
      </c>
      <c r="D383">
        <v>2.2899999618530273</v>
      </c>
      <c r="E383">
        <v>2.2899999618530273</v>
      </c>
      <c r="F383">
        <f t="shared" si="10"/>
        <v>3.2899999618530273</v>
      </c>
      <c r="G383">
        <f t="shared" si="11"/>
        <v>1</v>
      </c>
    </row>
    <row r="384" spans="1:7" x14ac:dyDescent="0.35">
      <c r="A384" s="15">
        <v>383</v>
      </c>
      <c r="B384" s="15"/>
      <c r="C384" s="16">
        <v>35439</v>
      </c>
      <c r="D384">
        <v>1.7899999618530273</v>
      </c>
      <c r="E384">
        <v>2.2899999618530273</v>
      </c>
      <c r="F384">
        <f t="shared" si="10"/>
        <v>3.2899999618530273</v>
      </c>
      <c r="G384">
        <f t="shared" si="11"/>
        <v>0</v>
      </c>
    </row>
    <row r="385" spans="1:7" x14ac:dyDescent="0.35">
      <c r="A385" s="15">
        <v>384</v>
      </c>
      <c r="B385" s="15"/>
      <c r="C385" s="16">
        <v>35446</v>
      </c>
      <c r="D385">
        <v>2.2100000381469727</v>
      </c>
      <c r="E385">
        <v>2.2899999618530273</v>
      </c>
      <c r="F385">
        <f t="shared" si="10"/>
        <v>3.2899999618530273</v>
      </c>
      <c r="G385">
        <f t="shared" si="11"/>
        <v>0</v>
      </c>
    </row>
    <row r="386" spans="1:7" x14ac:dyDescent="0.35">
      <c r="A386" s="15">
        <v>385</v>
      </c>
      <c r="B386" s="15"/>
      <c r="C386" s="16">
        <v>35453</v>
      </c>
      <c r="D386">
        <v>2.2899999618530273</v>
      </c>
      <c r="E386">
        <v>2.2899999618530273</v>
      </c>
      <c r="F386">
        <f t="shared" si="10"/>
        <v>3.2899999618530273</v>
      </c>
      <c r="G386">
        <f t="shared" si="11"/>
        <v>0</v>
      </c>
    </row>
    <row r="387" spans="1:7" x14ac:dyDescent="0.35">
      <c r="A387" s="15">
        <v>386</v>
      </c>
      <c r="B387" s="15"/>
      <c r="C387" s="16">
        <v>35460</v>
      </c>
      <c r="D387">
        <v>1.9900000095367432</v>
      </c>
      <c r="E387">
        <v>2.2899999618530273</v>
      </c>
      <c r="F387">
        <f t="shared" si="10"/>
        <v>3.2899999618530273</v>
      </c>
      <c r="G387">
        <f t="shared" si="11"/>
        <v>0</v>
      </c>
    </row>
    <row r="388" spans="1:7" x14ac:dyDescent="0.35">
      <c r="A388" s="15">
        <v>387</v>
      </c>
      <c r="B388" s="15"/>
      <c r="C388" s="16">
        <v>35467</v>
      </c>
      <c r="D388">
        <v>1.9900000095367432</v>
      </c>
      <c r="E388">
        <v>2.2899999618530273</v>
      </c>
      <c r="F388">
        <f t="shared" si="10"/>
        <v>3.2899999618530273</v>
      </c>
      <c r="G388">
        <f t="shared" si="11"/>
        <v>1</v>
      </c>
    </row>
    <row r="389" spans="1:7" x14ac:dyDescent="0.35">
      <c r="A389" s="15">
        <v>388</v>
      </c>
      <c r="B389" s="15"/>
      <c r="C389" s="16">
        <v>35474</v>
      </c>
      <c r="D389">
        <v>1.9900000095367432</v>
      </c>
      <c r="E389">
        <v>2.2899999618530273</v>
      </c>
      <c r="F389">
        <f t="shared" ref="F389:F400" si="12">E389+1</f>
        <v>3.2899999618530273</v>
      </c>
      <c r="G389">
        <f t="shared" si="11"/>
        <v>1</v>
      </c>
    </row>
    <row r="390" spans="1:7" x14ac:dyDescent="0.35">
      <c r="A390" s="15">
        <v>389</v>
      </c>
      <c r="B390" s="15"/>
      <c r="C390" s="16">
        <v>35481</v>
      </c>
      <c r="D390">
        <v>2.2799999713897705</v>
      </c>
      <c r="E390">
        <v>2.2899999618530273</v>
      </c>
      <c r="F390">
        <f t="shared" si="12"/>
        <v>3.2899999618530273</v>
      </c>
      <c r="G390">
        <f t="shared" ref="G390:G400" si="13">IF(D390=D389,1,0)</f>
        <v>0</v>
      </c>
    </row>
    <row r="391" spans="1:7" x14ac:dyDescent="0.35">
      <c r="A391" s="15">
        <v>390</v>
      </c>
      <c r="B391" s="15"/>
      <c r="C391" s="16">
        <v>35488</v>
      </c>
      <c r="D391">
        <v>2.2899999618530273</v>
      </c>
      <c r="E391">
        <v>2.2899999618530273</v>
      </c>
      <c r="F391">
        <f t="shared" si="12"/>
        <v>3.2899999618530273</v>
      </c>
      <c r="G391">
        <f t="shared" si="13"/>
        <v>0</v>
      </c>
    </row>
    <row r="392" spans="1:7" x14ac:dyDescent="0.35">
      <c r="A392" s="15">
        <v>391</v>
      </c>
      <c r="B392" s="15"/>
      <c r="C392" s="16">
        <v>35495</v>
      </c>
      <c r="D392">
        <v>2.2899999618530273</v>
      </c>
      <c r="E392">
        <v>2.2899999618530273</v>
      </c>
      <c r="F392">
        <f t="shared" si="12"/>
        <v>3.2899999618530273</v>
      </c>
      <c r="G392">
        <f t="shared" si="13"/>
        <v>1</v>
      </c>
    </row>
    <row r="393" spans="1:7" x14ac:dyDescent="0.35">
      <c r="A393" s="15">
        <v>392</v>
      </c>
      <c r="B393" s="15"/>
      <c r="C393" s="16">
        <v>35502</v>
      </c>
      <c r="D393">
        <v>2.2899999618530273</v>
      </c>
      <c r="E393">
        <v>2.2899999618530273</v>
      </c>
      <c r="F393">
        <f t="shared" si="12"/>
        <v>3.2899999618530273</v>
      </c>
      <c r="G393">
        <f t="shared" si="13"/>
        <v>1</v>
      </c>
    </row>
    <row r="394" spans="1:7" x14ac:dyDescent="0.35">
      <c r="A394" s="15">
        <v>393</v>
      </c>
      <c r="B394" s="15"/>
      <c r="C394" s="16">
        <v>35509</v>
      </c>
      <c r="D394">
        <v>2.2899999618530273</v>
      </c>
      <c r="E394">
        <v>2.2899999618530273</v>
      </c>
      <c r="F394">
        <f t="shared" si="12"/>
        <v>3.2899999618530273</v>
      </c>
      <c r="G394">
        <f t="shared" si="13"/>
        <v>1</v>
      </c>
    </row>
    <row r="395" spans="1:7" x14ac:dyDescent="0.35">
      <c r="A395" s="15">
        <v>394</v>
      </c>
      <c r="B395" s="15"/>
      <c r="C395" s="16">
        <v>35516</v>
      </c>
      <c r="D395">
        <v>2.2899999618530273</v>
      </c>
      <c r="E395">
        <v>2.2899999618530273</v>
      </c>
      <c r="F395">
        <f t="shared" si="12"/>
        <v>3.2899999618530273</v>
      </c>
      <c r="G395">
        <f t="shared" si="13"/>
        <v>1</v>
      </c>
    </row>
    <row r="396" spans="1:7" x14ac:dyDescent="0.35">
      <c r="A396" s="15">
        <v>395</v>
      </c>
      <c r="B396" s="15"/>
      <c r="C396" s="16">
        <v>35523</v>
      </c>
      <c r="D396">
        <v>2.2899999618530273</v>
      </c>
      <c r="E396">
        <v>2.2899999618530273</v>
      </c>
      <c r="F396">
        <f t="shared" si="12"/>
        <v>3.2899999618530273</v>
      </c>
      <c r="G396">
        <f t="shared" si="13"/>
        <v>1</v>
      </c>
    </row>
    <row r="397" spans="1:7" x14ac:dyDescent="0.35">
      <c r="A397" s="15">
        <v>396</v>
      </c>
      <c r="B397" s="15"/>
      <c r="C397" s="16">
        <v>35530</v>
      </c>
      <c r="D397">
        <v>2.2899999618530273</v>
      </c>
      <c r="E397">
        <v>2.2899999618530273</v>
      </c>
      <c r="F397">
        <f t="shared" si="12"/>
        <v>3.2899999618530273</v>
      </c>
      <c r="G397">
        <f t="shared" si="13"/>
        <v>1</v>
      </c>
    </row>
    <row r="398" spans="1:7" x14ac:dyDescent="0.35">
      <c r="A398" s="15">
        <v>397</v>
      </c>
      <c r="B398" s="15"/>
      <c r="C398" s="16">
        <v>35537</v>
      </c>
      <c r="D398">
        <v>2.2899999618530273</v>
      </c>
      <c r="E398">
        <v>2.2899999618530273</v>
      </c>
      <c r="F398">
        <f t="shared" si="12"/>
        <v>3.2899999618530273</v>
      </c>
      <c r="G398">
        <f t="shared" si="13"/>
        <v>1</v>
      </c>
    </row>
    <row r="399" spans="1:7" x14ac:dyDescent="0.35">
      <c r="A399" s="15">
        <v>398</v>
      </c>
      <c r="B399" s="15"/>
      <c r="C399" s="16">
        <v>35544</v>
      </c>
      <c r="D399">
        <v>2.2899999618530273</v>
      </c>
      <c r="E399">
        <v>2.2899999618530273</v>
      </c>
      <c r="F399">
        <f t="shared" si="12"/>
        <v>3.2899999618530273</v>
      </c>
      <c r="G399">
        <f t="shared" si="13"/>
        <v>1</v>
      </c>
    </row>
    <row r="400" spans="1:7" x14ac:dyDescent="0.35">
      <c r="A400" s="15">
        <v>399</v>
      </c>
      <c r="B400" s="15"/>
      <c r="C400" s="16">
        <v>35551</v>
      </c>
      <c r="D400">
        <v>2.2899999618530273</v>
      </c>
      <c r="E400">
        <v>2.2899999618530273</v>
      </c>
      <c r="F400">
        <f t="shared" si="12"/>
        <v>3.2899999618530273</v>
      </c>
      <c r="G400">
        <f t="shared" si="13"/>
        <v>1</v>
      </c>
    </row>
    <row r="401" spans="7:10" x14ac:dyDescent="0.35">
      <c r="G401">
        <f>COUNT(G5:G400)</f>
        <v>365</v>
      </c>
      <c r="J401">
        <f>372/52</f>
        <v>7.1538461538461542</v>
      </c>
    </row>
    <row r="402" spans="7:10" x14ac:dyDescent="0.35">
      <c r="G402">
        <f>SUM(G5:G400)</f>
        <v>248</v>
      </c>
    </row>
    <row r="403" spans="7:10" x14ac:dyDescent="0.35">
      <c r="G403">
        <f>G401-G402</f>
        <v>117</v>
      </c>
    </row>
    <row r="404" spans="7:10" x14ac:dyDescent="0.35">
      <c r="G404">
        <f>G403/G401</f>
        <v>0.32054794520547947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workbookViewId="0">
      <selection activeCell="F83" sqref="F83"/>
    </sheetView>
  </sheetViews>
  <sheetFormatPr defaultRowHeight="14.5" x14ac:dyDescent="0.35"/>
  <sheetData>
    <row r="1" spans="1:7" x14ac:dyDescent="0.35">
      <c r="A1" t="s">
        <v>29</v>
      </c>
      <c r="B1" t="s">
        <v>30</v>
      </c>
      <c r="C1" t="s">
        <v>31</v>
      </c>
      <c r="D1" t="s">
        <v>32</v>
      </c>
      <c r="F1" t="s">
        <v>33</v>
      </c>
      <c r="G1">
        <v>0.15</v>
      </c>
    </row>
    <row r="2" spans="1:7" x14ac:dyDescent="0.35">
      <c r="A2">
        <v>-5</v>
      </c>
      <c r="B2">
        <v>0</v>
      </c>
      <c r="C2">
        <v>0</v>
      </c>
      <c r="D2">
        <f>B2-C2-0</f>
        <v>0</v>
      </c>
    </row>
    <row r="3" spans="1:7" x14ac:dyDescent="0.35">
      <c r="A3">
        <v>-4</v>
      </c>
      <c r="B3">
        <v>0</v>
      </c>
      <c r="C3">
        <v>0</v>
      </c>
      <c r="D3">
        <f t="shared" ref="D3:D27" si="0">B3-C3-0</f>
        <v>0</v>
      </c>
    </row>
    <row r="4" spans="1:7" x14ac:dyDescent="0.35">
      <c r="A4">
        <v>-3</v>
      </c>
      <c r="B4">
        <v>0</v>
      </c>
      <c r="C4">
        <v>0</v>
      </c>
      <c r="D4">
        <f t="shared" si="0"/>
        <v>0</v>
      </c>
    </row>
    <row r="5" spans="1:7" x14ac:dyDescent="0.35">
      <c r="A5">
        <v>-2</v>
      </c>
      <c r="B5">
        <v>0</v>
      </c>
      <c r="C5">
        <v>0</v>
      </c>
      <c r="D5">
        <f t="shared" si="0"/>
        <v>0</v>
      </c>
    </row>
    <row r="6" spans="1:7" x14ac:dyDescent="0.35">
      <c r="A6">
        <v>-1</v>
      </c>
      <c r="B6">
        <v>0</v>
      </c>
      <c r="C6">
        <v>0</v>
      </c>
      <c r="D6">
        <f t="shared" si="0"/>
        <v>0</v>
      </c>
    </row>
    <row r="7" spans="1:7" x14ac:dyDescent="0.35">
      <c r="A7">
        <v>0</v>
      </c>
      <c r="B7">
        <v>1</v>
      </c>
      <c r="C7">
        <f>C6+$G$1*D6</f>
        <v>0</v>
      </c>
      <c r="D7">
        <f t="shared" si="0"/>
        <v>1</v>
      </c>
    </row>
    <row r="8" spans="1:7" x14ac:dyDescent="0.35">
      <c r="A8">
        <v>1</v>
      </c>
      <c r="B8">
        <v>1</v>
      </c>
      <c r="C8">
        <f t="shared" ref="C8:C27" si="1">C7+$G$1*D7</f>
        <v>0.15</v>
      </c>
      <c r="D8">
        <f t="shared" si="0"/>
        <v>0.85</v>
      </c>
    </row>
    <row r="9" spans="1:7" x14ac:dyDescent="0.35">
      <c r="A9">
        <v>2</v>
      </c>
      <c r="B9">
        <v>1</v>
      </c>
      <c r="C9">
        <f t="shared" si="1"/>
        <v>0.27749999999999997</v>
      </c>
      <c r="D9">
        <f t="shared" si="0"/>
        <v>0.72250000000000003</v>
      </c>
    </row>
    <row r="10" spans="1:7" x14ac:dyDescent="0.35">
      <c r="A10">
        <v>3</v>
      </c>
      <c r="B10">
        <v>1</v>
      </c>
      <c r="C10">
        <f t="shared" si="1"/>
        <v>0.38587499999999997</v>
      </c>
      <c r="D10">
        <f t="shared" si="0"/>
        <v>0.61412500000000003</v>
      </c>
    </row>
    <row r="11" spans="1:7" x14ac:dyDescent="0.35">
      <c r="A11">
        <v>4</v>
      </c>
      <c r="B11">
        <v>1</v>
      </c>
      <c r="C11">
        <f t="shared" si="1"/>
        <v>0.47799375</v>
      </c>
      <c r="D11">
        <f t="shared" si="0"/>
        <v>0.52200625</v>
      </c>
    </row>
    <row r="12" spans="1:7" x14ac:dyDescent="0.35">
      <c r="A12">
        <v>5</v>
      </c>
      <c r="B12">
        <v>1</v>
      </c>
      <c r="C12">
        <f t="shared" si="1"/>
        <v>0.5562946875</v>
      </c>
      <c r="D12">
        <f t="shared" si="0"/>
        <v>0.4437053125</v>
      </c>
    </row>
    <row r="13" spans="1:7" x14ac:dyDescent="0.35">
      <c r="A13">
        <v>6</v>
      </c>
      <c r="B13">
        <v>1</v>
      </c>
      <c r="C13">
        <f t="shared" si="1"/>
        <v>0.62285048437500001</v>
      </c>
      <c r="D13">
        <f t="shared" si="0"/>
        <v>0.37714951562499999</v>
      </c>
    </row>
    <row r="14" spans="1:7" x14ac:dyDescent="0.35">
      <c r="A14">
        <v>7</v>
      </c>
      <c r="B14">
        <v>1</v>
      </c>
      <c r="C14">
        <f t="shared" si="1"/>
        <v>0.67942291171875002</v>
      </c>
      <c r="D14">
        <f t="shared" si="0"/>
        <v>0.32057708828124998</v>
      </c>
    </row>
    <row r="15" spans="1:7" x14ac:dyDescent="0.35">
      <c r="A15">
        <v>8</v>
      </c>
      <c r="B15">
        <v>1</v>
      </c>
      <c r="C15">
        <f t="shared" si="1"/>
        <v>0.72750947496093754</v>
      </c>
      <c r="D15">
        <f t="shared" si="0"/>
        <v>0.27249052503906246</v>
      </c>
    </row>
    <row r="16" spans="1:7" x14ac:dyDescent="0.35">
      <c r="A16">
        <v>9</v>
      </c>
      <c r="B16">
        <v>1</v>
      </c>
      <c r="C16">
        <f t="shared" si="1"/>
        <v>0.76838305371679694</v>
      </c>
      <c r="D16">
        <f t="shared" si="0"/>
        <v>0.23161694628320306</v>
      </c>
    </row>
    <row r="17" spans="1:4" x14ac:dyDescent="0.35">
      <c r="A17">
        <v>10</v>
      </c>
      <c r="B17">
        <v>1</v>
      </c>
      <c r="C17">
        <f t="shared" si="1"/>
        <v>0.80312559565927744</v>
      </c>
      <c r="D17">
        <f t="shared" si="0"/>
        <v>0.19687440434072256</v>
      </c>
    </row>
    <row r="18" spans="1:4" x14ac:dyDescent="0.35">
      <c r="A18">
        <v>11</v>
      </c>
      <c r="B18">
        <v>1</v>
      </c>
      <c r="C18">
        <f t="shared" si="1"/>
        <v>0.83265675631038583</v>
      </c>
      <c r="D18">
        <f t="shared" si="0"/>
        <v>0.16734324368961417</v>
      </c>
    </row>
    <row r="19" spans="1:4" x14ac:dyDescent="0.35">
      <c r="A19">
        <v>12</v>
      </c>
      <c r="B19">
        <v>1</v>
      </c>
      <c r="C19">
        <f t="shared" si="1"/>
        <v>0.85775824286382796</v>
      </c>
      <c r="D19">
        <f t="shared" si="0"/>
        <v>0.14224175713617204</v>
      </c>
    </row>
    <row r="20" spans="1:4" x14ac:dyDescent="0.35">
      <c r="A20">
        <v>13</v>
      </c>
      <c r="B20">
        <v>1</v>
      </c>
      <c r="C20">
        <f t="shared" si="1"/>
        <v>0.8790945064342538</v>
      </c>
      <c r="D20">
        <f t="shared" si="0"/>
        <v>0.1209054935657462</v>
      </c>
    </row>
    <row r="21" spans="1:4" x14ac:dyDescent="0.35">
      <c r="A21">
        <v>14</v>
      </c>
      <c r="B21">
        <v>1</v>
      </c>
      <c r="C21">
        <f t="shared" si="1"/>
        <v>0.89723033046911571</v>
      </c>
      <c r="D21">
        <f t="shared" si="0"/>
        <v>0.10276966953088429</v>
      </c>
    </row>
    <row r="22" spans="1:4" x14ac:dyDescent="0.35">
      <c r="A22">
        <v>15</v>
      </c>
      <c r="B22">
        <v>1</v>
      </c>
      <c r="C22">
        <f t="shared" si="1"/>
        <v>0.91264578089874837</v>
      </c>
      <c r="D22">
        <f t="shared" si="0"/>
        <v>8.7354219101251629E-2</v>
      </c>
    </row>
    <row r="23" spans="1:4" x14ac:dyDescent="0.35">
      <c r="A23">
        <v>16</v>
      </c>
      <c r="B23">
        <v>1</v>
      </c>
      <c r="C23">
        <f t="shared" si="1"/>
        <v>0.92574891376393609</v>
      </c>
      <c r="D23">
        <f t="shared" si="0"/>
        <v>7.4251086236063912E-2</v>
      </c>
    </row>
    <row r="24" spans="1:4" x14ac:dyDescent="0.35">
      <c r="A24">
        <v>17</v>
      </c>
      <c r="B24">
        <v>1</v>
      </c>
      <c r="C24">
        <f t="shared" si="1"/>
        <v>0.93688657669934572</v>
      </c>
      <c r="D24">
        <f t="shared" si="0"/>
        <v>6.3113423300654281E-2</v>
      </c>
    </row>
    <row r="25" spans="1:4" x14ac:dyDescent="0.35">
      <c r="A25">
        <v>18</v>
      </c>
      <c r="B25">
        <v>1</v>
      </c>
      <c r="C25">
        <f t="shared" si="1"/>
        <v>0.94635359019444387</v>
      </c>
      <c r="D25">
        <f t="shared" si="0"/>
        <v>5.3646409805556128E-2</v>
      </c>
    </row>
    <row r="26" spans="1:4" x14ac:dyDescent="0.35">
      <c r="A26">
        <v>19</v>
      </c>
      <c r="B26">
        <v>1</v>
      </c>
      <c r="C26">
        <f t="shared" si="1"/>
        <v>0.95440055166527726</v>
      </c>
      <c r="D26">
        <f t="shared" si="0"/>
        <v>4.5599448334722736E-2</v>
      </c>
    </row>
    <row r="27" spans="1:4" x14ac:dyDescent="0.35">
      <c r="A27">
        <v>20</v>
      </c>
      <c r="B27">
        <v>1</v>
      </c>
      <c r="C27">
        <f t="shared" si="1"/>
        <v>0.96124046891548565</v>
      </c>
      <c r="D27">
        <f t="shared" si="0"/>
        <v>3.8759531084514354E-2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9"/>
  <sheetViews>
    <sheetView workbookViewId="0">
      <selection activeCell="T59" sqref="T59"/>
    </sheetView>
  </sheetViews>
  <sheetFormatPr defaultRowHeight="14.5" x14ac:dyDescent="0.35"/>
  <sheetData>
    <row r="1" spans="1:14" x14ac:dyDescent="0.35">
      <c r="A1" t="s">
        <v>44</v>
      </c>
      <c r="B1" t="s">
        <v>36</v>
      </c>
      <c r="C1" t="s">
        <v>37</v>
      </c>
      <c r="D1" t="s">
        <v>34</v>
      </c>
      <c r="E1" t="s">
        <v>34</v>
      </c>
      <c r="F1" t="s">
        <v>34</v>
      </c>
      <c r="G1" t="s">
        <v>35</v>
      </c>
      <c r="I1" t="s">
        <v>36</v>
      </c>
      <c r="J1" t="s">
        <v>37</v>
      </c>
      <c r="K1" t="s">
        <v>34</v>
      </c>
      <c r="L1" t="s">
        <v>34</v>
      </c>
      <c r="M1" t="s">
        <v>34</v>
      </c>
      <c r="N1" t="s">
        <v>35</v>
      </c>
    </row>
    <row r="2" spans="1:14" x14ac:dyDescent="0.35">
      <c r="B2" t="s">
        <v>38</v>
      </c>
      <c r="C2" t="s">
        <v>38</v>
      </c>
      <c r="D2" t="s">
        <v>38</v>
      </c>
      <c r="E2" t="s">
        <v>39</v>
      </c>
      <c r="F2" t="s">
        <v>40</v>
      </c>
      <c r="G2" t="s">
        <v>38</v>
      </c>
      <c r="I2" t="s">
        <v>38</v>
      </c>
      <c r="J2" t="s">
        <v>38</v>
      </c>
      <c r="K2" t="s">
        <v>38</v>
      </c>
      <c r="L2" t="s">
        <v>39</v>
      </c>
      <c r="M2" t="s">
        <v>40</v>
      </c>
      <c r="N2" t="s">
        <v>38</v>
      </c>
    </row>
    <row r="3" spans="1:14" x14ac:dyDescent="0.35">
      <c r="B3" t="s">
        <v>43</v>
      </c>
      <c r="C3" t="s">
        <v>43</v>
      </c>
      <c r="D3" t="s">
        <v>41</v>
      </c>
      <c r="G3" t="s">
        <v>42</v>
      </c>
      <c r="I3" t="s">
        <v>43</v>
      </c>
      <c r="J3" t="s">
        <v>43</v>
      </c>
      <c r="K3" t="s">
        <v>41</v>
      </c>
      <c r="N3" t="s">
        <v>42</v>
      </c>
    </row>
    <row r="4" spans="1:14" x14ac:dyDescent="0.35">
      <c r="A4">
        <v>1250</v>
      </c>
    </row>
    <row r="5" spans="1:14" x14ac:dyDescent="0.35">
      <c r="A5">
        <v>1260</v>
      </c>
      <c r="B5">
        <v>0.64401807251219967</v>
      </c>
      <c r="C5">
        <v>0.64401807251219967</v>
      </c>
      <c r="D5">
        <v>0.47684313702997677</v>
      </c>
      <c r="E5">
        <v>21.300000000000004</v>
      </c>
      <c r="F5">
        <v>1.3505868544600939</v>
      </c>
      <c r="G5">
        <v>9.4554991517488798</v>
      </c>
      <c r="I5">
        <f>B5/B$28*100</f>
        <v>147.88386077149772</v>
      </c>
      <c r="J5">
        <f t="shared" ref="J5:N20" si="0">C5/C$28*100</f>
        <v>147.88386077149772</v>
      </c>
      <c r="K5">
        <f t="shared" si="0"/>
        <v>78.748155860822564</v>
      </c>
      <c r="L5">
        <f t="shared" si="0"/>
        <v>53.250000000000007</v>
      </c>
      <c r="M5">
        <f t="shared" si="0"/>
        <v>187.79342723004689</v>
      </c>
      <c r="N5">
        <f t="shared" si="0"/>
        <v>81.952061529896639</v>
      </c>
    </row>
    <row r="6" spans="1:14" x14ac:dyDescent="0.35">
      <c r="A6">
        <v>1270</v>
      </c>
      <c r="B6">
        <v>0.70228894254295737</v>
      </c>
      <c r="C6">
        <v>0.70228894254295737</v>
      </c>
      <c r="D6">
        <v>0.52284705736343118</v>
      </c>
      <c r="E6">
        <v>21.419999999999998</v>
      </c>
      <c r="F6">
        <v>1.3430835941575376</v>
      </c>
      <c r="G6">
        <v>11.634922892263196</v>
      </c>
      <c r="I6">
        <f t="shared" ref="I6:N60" si="1">B6/B$28*100</f>
        <v>161.26441886212393</v>
      </c>
      <c r="J6">
        <f t="shared" si="0"/>
        <v>161.26441886212393</v>
      </c>
      <c r="K6">
        <f t="shared" si="0"/>
        <v>86.345463250401266</v>
      </c>
      <c r="L6">
        <f t="shared" si="0"/>
        <v>53.55</v>
      </c>
      <c r="M6">
        <f t="shared" si="0"/>
        <v>186.75013041210215</v>
      </c>
      <c r="N6">
        <f t="shared" si="0"/>
        <v>100.84141529281369</v>
      </c>
    </row>
    <row r="7" spans="1:14" x14ac:dyDescent="0.35">
      <c r="A7">
        <v>1280</v>
      </c>
      <c r="B7">
        <v>0.65591525202203993</v>
      </c>
      <c r="C7">
        <v>0.65591525202203993</v>
      </c>
      <c r="D7">
        <v>0.49249220278703598</v>
      </c>
      <c r="E7">
        <v>21.599999999999998</v>
      </c>
      <c r="F7">
        <v>1.3318287037037035</v>
      </c>
      <c r="G7">
        <v>10.399322689290532</v>
      </c>
      <c r="I7">
        <f t="shared" si="1"/>
        <v>150.61577298530196</v>
      </c>
      <c r="J7">
        <f t="shared" si="0"/>
        <v>150.61577298530196</v>
      </c>
      <c r="K7">
        <f t="shared" si="0"/>
        <v>81.332517412063027</v>
      </c>
      <c r="L7">
        <f t="shared" si="0"/>
        <v>53.999999999999993</v>
      </c>
      <c r="M7">
        <f t="shared" si="0"/>
        <v>185.18518518518511</v>
      </c>
      <c r="N7">
        <f t="shared" si="0"/>
        <v>90.132304939645337</v>
      </c>
    </row>
    <row r="8" spans="1:14" x14ac:dyDescent="0.35">
      <c r="A8">
        <v>1290</v>
      </c>
      <c r="B8">
        <v>0.72159186303816392</v>
      </c>
      <c r="C8">
        <v>0.72159186303816392</v>
      </c>
      <c r="D8">
        <v>0.54180530952026895</v>
      </c>
      <c r="E8">
        <v>21.599999999999998</v>
      </c>
      <c r="F8">
        <v>1.3318287037037035</v>
      </c>
      <c r="G8">
        <v>11.606374937413729</v>
      </c>
      <c r="I8">
        <f t="shared" si="1"/>
        <v>165.6968882738303</v>
      </c>
      <c r="J8">
        <f t="shared" si="0"/>
        <v>165.6968882738303</v>
      </c>
      <c r="K8">
        <f t="shared" si="0"/>
        <v>89.476319667868339</v>
      </c>
      <c r="L8">
        <f t="shared" si="0"/>
        <v>53.999999999999993</v>
      </c>
      <c r="M8">
        <f t="shared" si="0"/>
        <v>185.18518518518511</v>
      </c>
      <c r="N8">
        <f t="shared" si="0"/>
        <v>100.59398639299263</v>
      </c>
    </row>
    <row r="9" spans="1:14" x14ac:dyDescent="0.35">
      <c r="A9">
        <v>1300</v>
      </c>
      <c r="B9">
        <v>0.73254726660909097</v>
      </c>
      <c r="C9">
        <v>0.73254726660909097</v>
      </c>
      <c r="D9">
        <v>0.5500311448251104</v>
      </c>
      <c r="E9">
        <v>21.599999999999998</v>
      </c>
      <c r="F9">
        <v>1.3318287037037035</v>
      </c>
      <c r="G9">
        <v>11.203099843593879</v>
      </c>
      <c r="I9">
        <f t="shared" si="1"/>
        <v>168.21254341695183</v>
      </c>
      <c r="J9">
        <f t="shared" si="0"/>
        <v>168.21254341695183</v>
      </c>
      <c r="K9">
        <f t="shared" si="0"/>
        <v>90.834773445153999</v>
      </c>
      <c r="L9">
        <f t="shared" si="0"/>
        <v>53.999999999999993</v>
      </c>
      <c r="M9">
        <f t="shared" si="0"/>
        <v>185.18518518518511</v>
      </c>
      <c r="N9">
        <f t="shared" si="0"/>
        <v>97.098747826334147</v>
      </c>
    </row>
    <row r="10" spans="1:14" x14ac:dyDescent="0.35">
      <c r="A10">
        <v>1310</v>
      </c>
      <c r="B10">
        <v>0.91115907417747199</v>
      </c>
      <c r="C10">
        <v>0.91115907417747199</v>
      </c>
      <c r="D10">
        <v>0.6841413401315164</v>
      </c>
      <c r="E10">
        <v>21.599999999999998</v>
      </c>
      <c r="F10">
        <v>1.3318287037037035</v>
      </c>
      <c r="G10">
        <v>14.143224944702315</v>
      </c>
      <c r="I10">
        <f t="shared" si="1"/>
        <v>209.2266155524627</v>
      </c>
      <c r="J10">
        <f t="shared" si="0"/>
        <v>209.2266155524627</v>
      </c>
      <c r="K10">
        <f t="shared" si="0"/>
        <v>112.98237239832987</v>
      </c>
      <c r="L10">
        <f t="shared" si="0"/>
        <v>53.999999999999993</v>
      </c>
      <c r="M10">
        <f t="shared" si="0"/>
        <v>185.18518518518511</v>
      </c>
      <c r="N10">
        <f t="shared" si="0"/>
        <v>122.58120087558078</v>
      </c>
    </row>
    <row r="11" spans="1:14" x14ac:dyDescent="0.35">
      <c r="A11">
        <v>1320</v>
      </c>
      <c r="B11">
        <v>0.83620667258190762</v>
      </c>
      <c r="C11">
        <v>0.83620667258190762</v>
      </c>
      <c r="D11">
        <v>0.62786353099049985</v>
      </c>
      <c r="E11">
        <v>21.599999999999998</v>
      </c>
      <c r="F11">
        <v>1.3318287037037035</v>
      </c>
      <c r="G11">
        <v>12.970446185672666</v>
      </c>
      <c r="I11">
        <f t="shared" si="1"/>
        <v>192.01552941196022</v>
      </c>
      <c r="J11">
        <f t="shared" si="0"/>
        <v>192.01552941196022</v>
      </c>
      <c r="K11">
        <f t="shared" si="0"/>
        <v>103.68838588245852</v>
      </c>
      <c r="L11">
        <f t="shared" si="0"/>
        <v>53.999999999999993</v>
      </c>
      <c r="M11">
        <f t="shared" si="0"/>
        <v>185.18518518518511</v>
      </c>
      <c r="N11">
        <f t="shared" si="0"/>
        <v>112.41657228448447</v>
      </c>
    </row>
    <row r="12" spans="1:14" x14ac:dyDescent="0.35">
      <c r="A12">
        <v>1330</v>
      </c>
      <c r="B12">
        <v>0.73391398342138403</v>
      </c>
      <c r="C12">
        <v>0.73391398342138403</v>
      </c>
      <c r="D12">
        <v>0.55105734046760735</v>
      </c>
      <c r="E12">
        <v>21.599999999999998</v>
      </c>
      <c r="F12">
        <v>1.3318287037037035</v>
      </c>
      <c r="G12">
        <v>11.064100857955417</v>
      </c>
      <c r="I12">
        <f t="shared" si="1"/>
        <v>168.52637833465033</v>
      </c>
      <c r="J12">
        <f t="shared" si="0"/>
        <v>168.52637833465033</v>
      </c>
      <c r="K12">
        <f t="shared" si="0"/>
        <v>91.004244300711193</v>
      </c>
      <c r="L12">
        <f t="shared" si="0"/>
        <v>53.999999999999993</v>
      </c>
      <c r="M12">
        <f t="shared" si="0"/>
        <v>185.18518518518511</v>
      </c>
      <c r="N12">
        <f t="shared" si="0"/>
        <v>95.894025236778475</v>
      </c>
    </row>
    <row r="13" spans="1:14" x14ac:dyDescent="0.35">
      <c r="A13">
        <v>1340</v>
      </c>
      <c r="B13">
        <v>0.62541404656570454</v>
      </c>
      <c r="C13">
        <v>0.62541404656570454</v>
      </c>
      <c r="D13">
        <v>0.50217553673111237</v>
      </c>
      <c r="E13">
        <v>23.080000000000002</v>
      </c>
      <c r="F13">
        <v>1.2490648026334679</v>
      </c>
      <c r="G13">
        <v>10.474324096145809</v>
      </c>
      <c r="I13">
        <f t="shared" si="1"/>
        <v>143.61187633458783</v>
      </c>
      <c r="J13">
        <f t="shared" si="0"/>
        <v>143.61187633458783</v>
      </c>
      <c r="K13">
        <f t="shared" si="0"/>
        <v>82.931669484230909</v>
      </c>
      <c r="L13">
        <f t="shared" si="0"/>
        <v>57.70000000000001</v>
      </c>
      <c r="M13">
        <f t="shared" si="0"/>
        <v>173.67721249791848</v>
      </c>
      <c r="N13">
        <f t="shared" si="0"/>
        <v>90.782352050938826</v>
      </c>
    </row>
    <row r="14" spans="1:14" x14ac:dyDescent="0.35">
      <c r="A14">
        <v>1350</v>
      </c>
      <c r="B14">
        <v>0.68755850638953209</v>
      </c>
      <c r="C14">
        <v>0.68755850638953209</v>
      </c>
      <c r="D14">
        <v>0.63099805009546528</v>
      </c>
      <c r="E14">
        <v>26.429999999999996</v>
      </c>
      <c r="F14">
        <v>1.0895555945692883</v>
      </c>
      <c r="G14">
        <v>13.089362223108362</v>
      </c>
      <c r="I14">
        <f t="shared" si="1"/>
        <v>157.8819147644997</v>
      </c>
      <c r="J14">
        <f t="shared" si="0"/>
        <v>157.8819147644997</v>
      </c>
      <c r="K14">
        <f t="shared" si="0"/>
        <v>104.20603535637983</v>
      </c>
      <c r="L14">
        <f t="shared" si="0"/>
        <v>66.074999999999989</v>
      </c>
      <c r="M14">
        <f t="shared" si="0"/>
        <v>151.49812734082391</v>
      </c>
      <c r="N14">
        <f t="shared" si="0"/>
        <v>113.44723330622641</v>
      </c>
    </row>
    <row r="15" spans="1:14" x14ac:dyDescent="0.35">
      <c r="A15">
        <v>1360</v>
      </c>
      <c r="B15">
        <v>0.74520539552590004</v>
      </c>
      <c r="C15">
        <v>0.74520539552590004</v>
      </c>
      <c r="D15">
        <v>0.69164800766634338</v>
      </c>
      <c r="E15">
        <v>26.699999999999996</v>
      </c>
      <c r="F15">
        <v>1.0774344569288388</v>
      </c>
      <c r="G15">
        <v>13.523333103051868</v>
      </c>
      <c r="I15">
        <f t="shared" si="1"/>
        <v>171.1191900690543</v>
      </c>
      <c r="J15">
        <f t="shared" si="0"/>
        <v>171.1191900690543</v>
      </c>
      <c r="K15">
        <f t="shared" si="0"/>
        <v>114.22205937109378</v>
      </c>
      <c r="L15">
        <f t="shared" si="0"/>
        <v>66.749999999999986</v>
      </c>
      <c r="M15">
        <f t="shared" si="0"/>
        <v>149.81273408239693</v>
      </c>
      <c r="N15">
        <f t="shared" si="0"/>
        <v>117.20851631038549</v>
      </c>
    </row>
    <row r="16" spans="1:14" x14ac:dyDescent="0.35">
      <c r="A16">
        <v>1370</v>
      </c>
      <c r="B16">
        <v>0.68812115105570248</v>
      </c>
      <c r="C16">
        <v>0.68812115105570248</v>
      </c>
      <c r="D16">
        <v>0.63866636771312257</v>
      </c>
      <c r="E16">
        <v>26.699999999999996</v>
      </c>
      <c r="F16">
        <v>1.0774344569288388</v>
      </c>
      <c r="G16">
        <v>13.777568134744907</v>
      </c>
      <c r="I16">
        <f t="shared" si="1"/>
        <v>158.01111310384317</v>
      </c>
      <c r="J16">
        <f t="shared" si="0"/>
        <v>158.01111310384317</v>
      </c>
      <c r="K16">
        <f t="shared" si="0"/>
        <v>105.47241799681531</v>
      </c>
      <c r="L16">
        <f t="shared" si="0"/>
        <v>66.749999999999986</v>
      </c>
      <c r="M16">
        <f t="shared" si="0"/>
        <v>149.81273408239693</v>
      </c>
      <c r="N16">
        <f t="shared" si="0"/>
        <v>119.41200494974618</v>
      </c>
    </row>
    <row r="17" spans="1:14" x14ac:dyDescent="0.35">
      <c r="A17">
        <v>1380</v>
      </c>
      <c r="B17">
        <v>0.63773395040404668</v>
      </c>
      <c r="C17">
        <v>0.63773395040404668</v>
      </c>
      <c r="D17">
        <v>0.591900459747564</v>
      </c>
      <c r="E17">
        <v>26.699999999999996</v>
      </c>
      <c r="F17">
        <v>1.0774344569288388</v>
      </c>
      <c r="G17">
        <v>11.397382692017638</v>
      </c>
      <c r="I17">
        <f t="shared" si="1"/>
        <v>146.44085741712277</v>
      </c>
      <c r="J17">
        <f t="shared" si="0"/>
        <v>146.44085741712277</v>
      </c>
      <c r="K17">
        <f t="shared" si="0"/>
        <v>97.749272325929468</v>
      </c>
      <c r="L17">
        <f t="shared" si="0"/>
        <v>66.749999999999986</v>
      </c>
      <c r="M17">
        <f t="shared" si="0"/>
        <v>149.81273408239693</v>
      </c>
      <c r="N17">
        <f t="shared" si="0"/>
        <v>98.782622965308988</v>
      </c>
    </row>
    <row r="18" spans="1:14" x14ac:dyDescent="0.35">
      <c r="A18">
        <v>1390</v>
      </c>
      <c r="B18">
        <v>0.63457766491004342</v>
      </c>
      <c r="C18">
        <v>0.63457766491004342</v>
      </c>
      <c r="D18">
        <v>0.58897101427298715</v>
      </c>
      <c r="E18">
        <v>26.699999999999996</v>
      </c>
      <c r="F18">
        <v>1.0774344569288388</v>
      </c>
      <c r="G18">
        <v>11.67729116342243</v>
      </c>
      <c r="I18">
        <f t="shared" si="1"/>
        <v>145.7160894261726</v>
      </c>
      <c r="J18">
        <f t="shared" si="0"/>
        <v>145.7160894261726</v>
      </c>
      <c r="K18">
        <f t="shared" si="0"/>
        <v>97.265489691970203</v>
      </c>
      <c r="L18">
        <f t="shared" si="0"/>
        <v>66.749999999999986</v>
      </c>
      <c r="M18">
        <f t="shared" si="0"/>
        <v>149.81273408239693</v>
      </c>
      <c r="N18">
        <f t="shared" si="0"/>
        <v>101.20862670167037</v>
      </c>
    </row>
    <row r="19" spans="1:14" x14ac:dyDescent="0.35">
      <c r="A19">
        <v>1400</v>
      </c>
      <c r="B19">
        <v>0.6566395547898084</v>
      </c>
      <c r="C19">
        <v>0.6566395547898084</v>
      </c>
      <c r="D19">
        <v>0.60944733163771203</v>
      </c>
      <c r="E19">
        <v>26.699999999999996</v>
      </c>
      <c r="F19">
        <v>1.0774344569288388</v>
      </c>
      <c r="G19">
        <v>12.221483865107498</v>
      </c>
      <c r="I19">
        <f t="shared" si="1"/>
        <v>150.78209237017145</v>
      </c>
      <c r="J19">
        <f t="shared" si="0"/>
        <v>150.78209237017145</v>
      </c>
      <c r="K19">
        <f t="shared" si="0"/>
        <v>100.64704665708943</v>
      </c>
      <c r="L19">
        <f t="shared" si="0"/>
        <v>66.749999999999986</v>
      </c>
      <c r="M19">
        <f t="shared" si="0"/>
        <v>149.81273408239693</v>
      </c>
      <c r="N19">
        <f t="shared" si="0"/>
        <v>105.92521681043969</v>
      </c>
    </row>
    <row r="20" spans="1:14" x14ac:dyDescent="0.35">
      <c r="A20">
        <v>1410</v>
      </c>
      <c r="B20">
        <v>0.58287845065023336</v>
      </c>
      <c r="C20">
        <v>0.58287845065023336</v>
      </c>
      <c r="D20">
        <v>0.62517510697940681</v>
      </c>
      <c r="E20">
        <v>30.939999999999998</v>
      </c>
      <c r="F20">
        <v>0.93467439138576791</v>
      </c>
      <c r="G20">
        <v>12.401113706608042</v>
      </c>
      <c r="I20">
        <f t="shared" si="1"/>
        <v>133.84456014785604</v>
      </c>
      <c r="J20">
        <f t="shared" si="0"/>
        <v>133.84456014785604</v>
      </c>
      <c r="K20">
        <f t="shared" si="0"/>
        <v>103.24440668551725</v>
      </c>
      <c r="L20">
        <f t="shared" si="0"/>
        <v>77.349999999999994</v>
      </c>
      <c r="M20">
        <f t="shared" si="0"/>
        <v>129.96254681647937</v>
      </c>
      <c r="N20">
        <f t="shared" si="0"/>
        <v>107.48209240071833</v>
      </c>
    </row>
    <row r="21" spans="1:14" x14ac:dyDescent="0.35">
      <c r="A21">
        <v>1420</v>
      </c>
      <c r="B21">
        <v>0.55602685019811948</v>
      </c>
      <c r="C21">
        <v>0.55602685019811948</v>
      </c>
      <c r="D21">
        <v>0.61850557769496206</v>
      </c>
      <c r="E21">
        <v>32</v>
      </c>
      <c r="F21">
        <v>0.89898437500000006</v>
      </c>
      <c r="G21">
        <v>11.47074245863762</v>
      </c>
      <c r="I21">
        <f t="shared" si="1"/>
        <v>127.67871090815621</v>
      </c>
      <c r="J21">
        <f t="shared" si="1"/>
        <v>127.67871090815621</v>
      </c>
      <c r="K21">
        <f t="shared" si="1"/>
        <v>102.14296872652496</v>
      </c>
      <c r="L21">
        <f t="shared" si="1"/>
        <v>80</v>
      </c>
      <c r="M21">
        <f t="shared" si="1"/>
        <v>124.99999999999997</v>
      </c>
      <c r="N21">
        <f t="shared" si="1"/>
        <v>99.418441763595013</v>
      </c>
    </row>
    <row r="22" spans="1:14" x14ac:dyDescent="0.35">
      <c r="A22">
        <v>1430</v>
      </c>
      <c r="B22">
        <v>0.62410495544551847</v>
      </c>
      <c r="C22">
        <v>0.62410495544551847</v>
      </c>
      <c r="D22">
        <v>0.69423337357283699</v>
      </c>
      <c r="E22">
        <v>32</v>
      </c>
      <c r="F22">
        <v>0.89898437500000006</v>
      </c>
      <c r="G22">
        <v>12.729236677618299</v>
      </c>
      <c r="I22">
        <f t="shared" si="1"/>
        <v>143.31127382478616</v>
      </c>
      <c r="J22">
        <f t="shared" si="1"/>
        <v>143.31127382478616</v>
      </c>
      <c r="K22">
        <f t="shared" si="1"/>
        <v>114.64901905982894</v>
      </c>
      <c r="L22">
        <f t="shared" si="1"/>
        <v>80</v>
      </c>
      <c r="M22">
        <f t="shared" si="1"/>
        <v>124.99999999999997</v>
      </c>
      <c r="N22">
        <f t="shared" si="1"/>
        <v>110.3259775809768</v>
      </c>
    </row>
    <row r="23" spans="1:14" x14ac:dyDescent="0.35">
      <c r="A23">
        <v>1440</v>
      </c>
      <c r="B23">
        <v>0.55831466443967825</v>
      </c>
      <c r="C23">
        <v>0.55831466443967825</v>
      </c>
      <c r="D23">
        <v>0.62105046535394803</v>
      </c>
      <c r="E23">
        <v>32</v>
      </c>
      <c r="F23">
        <v>0.89898437500000006</v>
      </c>
      <c r="G23">
        <v>11.140777043865858</v>
      </c>
      <c r="I23">
        <f t="shared" si="1"/>
        <v>128.20405455488023</v>
      </c>
      <c r="J23">
        <f t="shared" si="1"/>
        <v>128.20405455488023</v>
      </c>
      <c r="K23">
        <f t="shared" si="1"/>
        <v>102.56324364390417</v>
      </c>
      <c r="L23">
        <f t="shared" si="1"/>
        <v>80</v>
      </c>
      <c r="M23">
        <f t="shared" si="1"/>
        <v>124.99999999999997</v>
      </c>
      <c r="N23">
        <f t="shared" si="1"/>
        <v>96.558587879613469</v>
      </c>
    </row>
    <row r="24" spans="1:14" x14ac:dyDescent="0.35">
      <c r="A24">
        <v>1450</v>
      </c>
      <c r="B24">
        <v>0.56054453657914238</v>
      </c>
      <c r="C24">
        <v>0.56054453657914238</v>
      </c>
      <c r="D24">
        <v>0.62353090016624857</v>
      </c>
      <c r="E24">
        <v>32</v>
      </c>
      <c r="F24">
        <v>0.89898437500000006</v>
      </c>
      <c r="G24">
        <v>11.347590156587966</v>
      </c>
      <c r="I24">
        <f t="shared" si="1"/>
        <v>128.71609313746907</v>
      </c>
      <c r="J24">
        <f t="shared" si="1"/>
        <v>128.71609313746907</v>
      </c>
      <c r="K24">
        <f t="shared" si="1"/>
        <v>102.97287450997526</v>
      </c>
      <c r="L24">
        <f t="shared" si="1"/>
        <v>80</v>
      </c>
      <c r="M24">
        <f t="shared" si="1"/>
        <v>124.99999999999997</v>
      </c>
      <c r="N24">
        <f t="shared" si="1"/>
        <v>98.351064476246322</v>
      </c>
    </row>
    <row r="25" spans="1:14" x14ac:dyDescent="0.35">
      <c r="A25">
        <v>1460</v>
      </c>
      <c r="B25">
        <v>0.4935114959351522</v>
      </c>
      <c r="C25">
        <v>0.4935114959351522</v>
      </c>
      <c r="D25">
        <v>0.62382244479282645</v>
      </c>
      <c r="E25">
        <v>36.799999999999997</v>
      </c>
      <c r="F25">
        <v>0.79110625000000012</v>
      </c>
      <c r="G25">
        <v>11.511344195334878</v>
      </c>
      <c r="I25">
        <f t="shared" si="1"/>
        <v>113.32350514530802</v>
      </c>
      <c r="J25">
        <f t="shared" si="1"/>
        <v>113.32350514530802</v>
      </c>
      <c r="K25">
        <f t="shared" si="1"/>
        <v>103.02102158374282</v>
      </c>
      <c r="L25">
        <f t="shared" si="1"/>
        <v>92</v>
      </c>
      <c r="M25">
        <f t="shared" si="1"/>
        <v>109.99999999999999</v>
      </c>
      <c r="N25">
        <f t="shared" si="1"/>
        <v>99.770342384665767</v>
      </c>
    </row>
    <row r="26" spans="1:14" x14ac:dyDescent="0.35">
      <c r="A26">
        <v>1470</v>
      </c>
      <c r="B26">
        <v>0.4491087786633508</v>
      </c>
      <c r="C26">
        <v>0.4491087786633508</v>
      </c>
      <c r="D26">
        <v>0.62446688612267409</v>
      </c>
      <c r="E26">
        <v>40</v>
      </c>
      <c r="F26">
        <v>0.7191875000000002</v>
      </c>
      <c r="G26">
        <v>11.597736010849555</v>
      </c>
      <c r="I26">
        <f t="shared" si="1"/>
        <v>103.1274477066018</v>
      </c>
      <c r="J26">
        <f t="shared" si="1"/>
        <v>103.1274477066018</v>
      </c>
      <c r="K26">
        <f t="shared" si="1"/>
        <v>103.12744770660179</v>
      </c>
      <c r="L26">
        <f t="shared" si="1"/>
        <v>100</v>
      </c>
      <c r="M26">
        <f t="shared" si="1"/>
        <v>100</v>
      </c>
      <c r="N26">
        <f t="shared" si="1"/>
        <v>100.51911167406165</v>
      </c>
    </row>
    <row r="27" spans="1:14" x14ac:dyDescent="0.35">
      <c r="A27">
        <v>1480</v>
      </c>
      <c r="B27">
        <v>0.47710841263272058</v>
      </c>
      <c r="C27">
        <v>0.47710841263272058</v>
      </c>
      <c r="D27">
        <v>0.6633992006712025</v>
      </c>
      <c r="E27">
        <v>40</v>
      </c>
      <c r="F27">
        <v>0.7191875000000002</v>
      </c>
      <c r="G27">
        <v>12.367153820816712</v>
      </c>
      <c r="I27">
        <f t="shared" si="1"/>
        <v>109.55691630121291</v>
      </c>
      <c r="J27">
        <f t="shared" si="1"/>
        <v>109.55691630121291</v>
      </c>
      <c r="K27">
        <f t="shared" si="1"/>
        <v>109.55691630121289</v>
      </c>
      <c r="L27">
        <f t="shared" si="1"/>
        <v>100</v>
      </c>
      <c r="M27">
        <f t="shared" si="1"/>
        <v>100</v>
      </c>
      <c r="N27">
        <f t="shared" si="1"/>
        <v>107.18775757975814</v>
      </c>
    </row>
    <row r="28" spans="1:14" x14ac:dyDescent="0.35">
      <c r="A28">
        <v>1490</v>
      </c>
      <c r="B28">
        <v>0.43548908525407121</v>
      </c>
      <c r="C28">
        <v>0.43548908525407121</v>
      </c>
      <c r="D28">
        <v>0.60552927470801587</v>
      </c>
      <c r="E28">
        <v>40</v>
      </c>
      <c r="F28">
        <v>0.7191875000000002</v>
      </c>
      <c r="G28">
        <v>11.53784172750731</v>
      </c>
      <c r="I28">
        <f t="shared" si="1"/>
        <v>100</v>
      </c>
      <c r="J28">
        <f t="shared" si="1"/>
        <v>100</v>
      </c>
      <c r="K28">
        <f t="shared" si="1"/>
        <v>100</v>
      </c>
      <c r="L28">
        <f t="shared" si="1"/>
        <v>100</v>
      </c>
      <c r="M28">
        <f t="shared" si="1"/>
        <v>100</v>
      </c>
      <c r="N28">
        <f t="shared" si="1"/>
        <v>100</v>
      </c>
    </row>
    <row r="29" spans="1:14" x14ac:dyDescent="0.35">
      <c r="A29">
        <v>1500</v>
      </c>
      <c r="B29">
        <v>0.45995918064386448</v>
      </c>
      <c r="C29">
        <v>0.45995918064386448</v>
      </c>
      <c r="D29">
        <v>0.63955391416544971</v>
      </c>
      <c r="E29">
        <v>40</v>
      </c>
      <c r="F29">
        <v>0.7191875000000002</v>
      </c>
      <c r="G29">
        <v>11.944234119712501</v>
      </c>
      <c r="I29">
        <f t="shared" si="1"/>
        <v>105.61899166210263</v>
      </c>
      <c r="J29">
        <f t="shared" si="1"/>
        <v>105.61899166210263</v>
      </c>
      <c r="K29">
        <f t="shared" si="1"/>
        <v>105.61899166210263</v>
      </c>
      <c r="L29">
        <f t="shared" si="1"/>
        <v>100</v>
      </c>
      <c r="M29">
        <f t="shared" si="1"/>
        <v>100</v>
      </c>
      <c r="N29">
        <f t="shared" si="1"/>
        <v>103.52225660399131</v>
      </c>
    </row>
    <row r="30" spans="1:14" x14ac:dyDescent="0.35">
      <c r="A30">
        <v>1510</v>
      </c>
      <c r="B30">
        <v>0.48297728521086647</v>
      </c>
      <c r="C30">
        <v>0.48297728521086647</v>
      </c>
      <c r="D30">
        <v>0.67155962139340075</v>
      </c>
      <c r="E30">
        <v>40</v>
      </c>
      <c r="F30">
        <v>0.7191875000000002</v>
      </c>
      <c r="G30">
        <v>12.244222517570998</v>
      </c>
      <c r="I30">
        <f t="shared" si="1"/>
        <v>110.90456720151549</v>
      </c>
      <c r="J30">
        <f t="shared" si="1"/>
        <v>110.90456720151549</v>
      </c>
      <c r="K30">
        <f t="shared" si="1"/>
        <v>110.90456720151549</v>
      </c>
      <c r="L30">
        <f t="shared" si="1"/>
        <v>100</v>
      </c>
      <c r="M30">
        <f t="shared" si="1"/>
        <v>100</v>
      </c>
      <c r="N30">
        <f t="shared" si="1"/>
        <v>106.12229571826775</v>
      </c>
    </row>
    <row r="31" spans="1:14" x14ac:dyDescent="0.35">
      <c r="A31">
        <v>1520</v>
      </c>
      <c r="B31">
        <v>0.49551073592901773</v>
      </c>
      <c r="C31">
        <v>0.49551073592901773</v>
      </c>
      <c r="D31">
        <v>0.72389068201277884</v>
      </c>
      <c r="E31">
        <v>42</v>
      </c>
      <c r="F31">
        <v>0.6872236111111113</v>
      </c>
      <c r="G31">
        <v>14.366853688730535</v>
      </c>
      <c r="I31">
        <f t="shared" si="1"/>
        <v>113.78258438783351</v>
      </c>
      <c r="J31">
        <f t="shared" si="1"/>
        <v>113.78258438783351</v>
      </c>
      <c r="K31">
        <f t="shared" si="1"/>
        <v>119.54676879360397</v>
      </c>
      <c r="L31">
        <f t="shared" si="1"/>
        <v>105</v>
      </c>
      <c r="M31">
        <f t="shared" si="1"/>
        <v>95.555555555555557</v>
      </c>
      <c r="N31">
        <f t="shared" si="1"/>
        <v>124.51942077241875</v>
      </c>
    </row>
    <row r="32" spans="1:14" x14ac:dyDescent="0.35">
      <c r="A32">
        <v>1530</v>
      </c>
      <c r="B32">
        <v>0.47824464780332321</v>
      </c>
      <c r="C32">
        <v>0.47824464780332321</v>
      </c>
      <c r="D32">
        <v>0.74810147392542059</v>
      </c>
      <c r="E32">
        <v>45</v>
      </c>
      <c r="F32">
        <v>0.63927777777777794</v>
      </c>
      <c r="G32">
        <v>15.214287292272516</v>
      </c>
      <c r="I32">
        <f t="shared" si="1"/>
        <v>109.81782643859093</v>
      </c>
      <c r="J32">
        <f t="shared" si="1"/>
        <v>109.81782643859093</v>
      </c>
      <c r="K32">
        <f t="shared" si="1"/>
        <v>123.54505474341477</v>
      </c>
      <c r="L32">
        <f t="shared" si="1"/>
        <v>112.5</v>
      </c>
      <c r="M32">
        <f t="shared" si="1"/>
        <v>88.888888888888886</v>
      </c>
      <c r="N32">
        <f t="shared" si="1"/>
        <v>131.86423987772525</v>
      </c>
    </row>
    <row r="33" spans="1:14" x14ac:dyDescent="0.35">
      <c r="A33">
        <v>1540</v>
      </c>
      <c r="B33">
        <v>0.32970436677387771</v>
      </c>
      <c r="C33">
        <v>0.32970436677387771</v>
      </c>
      <c r="D33">
        <v>0.89269074674138227</v>
      </c>
      <c r="E33">
        <v>89.92</v>
      </c>
      <c r="F33">
        <v>0.38485240784008312</v>
      </c>
      <c r="G33">
        <v>17.19346608760431</v>
      </c>
      <c r="I33">
        <f t="shared" si="1"/>
        <v>75.708985124511898</v>
      </c>
      <c r="J33">
        <f t="shared" si="1"/>
        <v>75.708985124511898</v>
      </c>
      <c r="K33">
        <f t="shared" si="1"/>
        <v>147.42321866632042</v>
      </c>
      <c r="L33">
        <f t="shared" si="1"/>
        <v>224.8</v>
      </c>
      <c r="M33">
        <f t="shared" si="1"/>
        <v>53.512110241082198</v>
      </c>
      <c r="N33">
        <f t="shared" si="1"/>
        <v>149.01804422064012</v>
      </c>
    </row>
    <row r="34" spans="1:14" x14ac:dyDescent="0.35">
      <c r="A34">
        <v>1550</v>
      </c>
      <c r="B34">
        <v>0.54290420410571161</v>
      </c>
      <c r="C34">
        <v>0.54290420410571161</v>
      </c>
      <c r="D34">
        <v>1.3014169419457173</v>
      </c>
      <c r="E34">
        <v>88.320000000000007</v>
      </c>
      <c r="F34">
        <v>0.4131089973437293</v>
      </c>
      <c r="G34">
        <v>26.056465015748319</v>
      </c>
      <c r="I34">
        <f t="shared" si="1"/>
        <v>124.66539862623026</v>
      </c>
      <c r="J34">
        <f t="shared" si="1"/>
        <v>124.66539862623026</v>
      </c>
      <c r="K34">
        <f t="shared" si="1"/>
        <v>214.92221702629587</v>
      </c>
      <c r="L34">
        <f t="shared" si="1"/>
        <v>220.8</v>
      </c>
      <c r="M34">
        <f t="shared" si="1"/>
        <v>57.441070283302921</v>
      </c>
      <c r="N34">
        <f t="shared" si="1"/>
        <v>225.83482796117087</v>
      </c>
    </row>
    <row r="35" spans="1:14" x14ac:dyDescent="0.35">
      <c r="A35">
        <v>1560</v>
      </c>
      <c r="B35">
        <v>0.69447043607948333</v>
      </c>
      <c r="C35">
        <v>0.69447043607948333</v>
      </c>
      <c r="D35">
        <v>1.4484479417665419</v>
      </c>
      <c r="E35">
        <v>60</v>
      </c>
      <c r="F35">
        <v>0.47945833333333343</v>
      </c>
      <c r="G35">
        <v>27.467622472303674</v>
      </c>
      <c r="I35">
        <f t="shared" si="1"/>
        <v>159.46907961523726</v>
      </c>
      <c r="J35">
        <f t="shared" si="1"/>
        <v>159.46907961523726</v>
      </c>
      <c r="K35">
        <f t="shared" si="1"/>
        <v>239.20361942285589</v>
      </c>
      <c r="L35">
        <f t="shared" si="1"/>
        <v>150</v>
      </c>
      <c r="M35">
        <f t="shared" si="1"/>
        <v>66.666666666666657</v>
      </c>
      <c r="N35">
        <f t="shared" si="1"/>
        <v>238.06551624658061</v>
      </c>
    </row>
    <row r="36" spans="1:14" x14ac:dyDescent="0.35">
      <c r="A36">
        <v>1570</v>
      </c>
      <c r="B36">
        <v>0.74344797154649123</v>
      </c>
      <c r="C36">
        <v>0.74344797154649123</v>
      </c>
      <c r="D36">
        <v>1.5505997494669146</v>
      </c>
      <c r="E36">
        <v>60</v>
      </c>
      <c r="F36">
        <v>0.47945833333333343</v>
      </c>
      <c r="G36">
        <v>30.365879601508631</v>
      </c>
      <c r="I36">
        <f t="shared" si="1"/>
        <v>170.71563828350645</v>
      </c>
      <c r="J36">
        <f t="shared" si="1"/>
        <v>170.71563828350645</v>
      </c>
      <c r="K36">
        <f t="shared" si="1"/>
        <v>256.07345742525968</v>
      </c>
      <c r="L36">
        <f t="shared" si="1"/>
        <v>150</v>
      </c>
      <c r="M36">
        <f t="shared" si="1"/>
        <v>66.666666666666657</v>
      </c>
      <c r="N36">
        <f t="shared" si="1"/>
        <v>263.18509404677906</v>
      </c>
    </row>
    <row r="37" spans="1:14" x14ac:dyDescent="0.35">
      <c r="A37">
        <v>1580</v>
      </c>
      <c r="B37">
        <v>0.7894043204530844</v>
      </c>
      <c r="C37">
        <v>0.7894043204530844</v>
      </c>
      <c r="D37">
        <v>1.6464503077147845</v>
      </c>
      <c r="E37">
        <v>60</v>
      </c>
      <c r="F37">
        <v>0.47945833333333343</v>
      </c>
      <c r="G37">
        <v>34.119691730647347</v>
      </c>
      <c r="I37">
        <f t="shared" si="1"/>
        <v>181.26845130746122</v>
      </c>
      <c r="J37">
        <f t="shared" si="1"/>
        <v>181.26845130746122</v>
      </c>
      <c r="K37">
        <f t="shared" si="1"/>
        <v>271.90267696119184</v>
      </c>
      <c r="L37">
        <f t="shared" si="1"/>
        <v>150</v>
      </c>
      <c r="M37">
        <f t="shared" si="1"/>
        <v>66.666666666666657</v>
      </c>
      <c r="N37">
        <f t="shared" si="1"/>
        <v>295.71988016877333</v>
      </c>
    </row>
    <row r="38" spans="1:14" x14ac:dyDescent="0.35">
      <c r="A38">
        <v>1590</v>
      </c>
      <c r="B38">
        <v>1.0412157488181533</v>
      </c>
      <c r="C38">
        <v>1.0412157488181533</v>
      </c>
      <c r="D38">
        <v>2.1716501235452919</v>
      </c>
      <c r="E38">
        <v>60</v>
      </c>
      <c r="F38">
        <v>0.47945833333333343</v>
      </c>
      <c r="G38">
        <v>43.813864736974409</v>
      </c>
      <c r="I38">
        <f t="shared" si="1"/>
        <v>239.0911239969864</v>
      </c>
      <c r="J38">
        <f t="shared" si="1"/>
        <v>239.0911239969864</v>
      </c>
      <c r="K38">
        <f t="shared" si="1"/>
        <v>358.63668599547958</v>
      </c>
      <c r="L38">
        <f t="shared" si="1"/>
        <v>150</v>
      </c>
      <c r="M38">
        <f t="shared" si="1"/>
        <v>66.666666666666657</v>
      </c>
      <c r="N38">
        <f t="shared" si="1"/>
        <v>379.74055955818841</v>
      </c>
    </row>
    <row r="39" spans="1:14" x14ac:dyDescent="0.35">
      <c r="A39">
        <v>1600</v>
      </c>
      <c r="B39">
        <v>1.020874202390319</v>
      </c>
      <c r="C39">
        <v>1.020874202390319</v>
      </c>
      <c r="D39">
        <v>2.1925319145507771</v>
      </c>
      <c r="E39">
        <v>61.8</v>
      </c>
      <c r="F39">
        <v>0.4655385752688172</v>
      </c>
      <c r="G39">
        <v>45.089533825658457</v>
      </c>
      <c r="I39">
        <f t="shared" si="1"/>
        <v>234.42015815269511</v>
      </c>
      <c r="J39">
        <f t="shared" si="1"/>
        <v>234.42015815269511</v>
      </c>
      <c r="K39">
        <f t="shared" si="1"/>
        <v>362.08520481656456</v>
      </c>
      <c r="L39">
        <f t="shared" si="1"/>
        <v>154.5</v>
      </c>
      <c r="M39">
        <f t="shared" si="1"/>
        <v>64.731182795698899</v>
      </c>
      <c r="N39">
        <f t="shared" si="1"/>
        <v>390.79695224246944</v>
      </c>
    </row>
    <row r="40" spans="1:14" x14ac:dyDescent="0.35">
      <c r="A40">
        <v>1610</v>
      </c>
      <c r="B40">
        <v>1.1818649893992179</v>
      </c>
      <c r="C40">
        <v>1.1818649893992179</v>
      </c>
      <c r="D40">
        <v>2.5471670928218129</v>
      </c>
      <c r="E40">
        <v>62</v>
      </c>
      <c r="F40">
        <v>0.46399193548387097</v>
      </c>
      <c r="G40">
        <v>51.415232765227188</v>
      </c>
      <c r="I40">
        <f t="shared" si="1"/>
        <v>271.38797031151751</v>
      </c>
      <c r="J40">
        <f t="shared" si="1"/>
        <v>271.38797031151751</v>
      </c>
      <c r="K40">
        <f t="shared" si="1"/>
        <v>420.65135398285207</v>
      </c>
      <c r="L40">
        <f t="shared" si="1"/>
        <v>155</v>
      </c>
      <c r="M40">
        <f t="shared" si="1"/>
        <v>64.51612903225805</v>
      </c>
      <c r="N40">
        <f t="shared" si="1"/>
        <v>445.62262145309546</v>
      </c>
    </row>
    <row r="41" spans="1:14" x14ac:dyDescent="0.35">
      <c r="A41">
        <v>1620</v>
      </c>
      <c r="B41">
        <v>1.2150853522242155</v>
      </c>
      <c r="C41">
        <v>1.2150853522242155</v>
      </c>
      <c r="D41">
        <v>2.6187639467420301</v>
      </c>
      <c r="E41">
        <v>62</v>
      </c>
      <c r="F41">
        <v>0.46399193548387097</v>
      </c>
      <c r="G41">
        <v>51.741472591567309</v>
      </c>
      <c r="I41">
        <f t="shared" si="1"/>
        <v>279.01625858552012</v>
      </c>
      <c r="J41">
        <f t="shared" si="1"/>
        <v>279.01625858552012</v>
      </c>
      <c r="K41">
        <f t="shared" si="1"/>
        <v>432.47520080755618</v>
      </c>
      <c r="L41">
        <f t="shared" si="1"/>
        <v>155</v>
      </c>
      <c r="M41">
        <f t="shared" si="1"/>
        <v>64.51612903225805</v>
      </c>
      <c r="N41">
        <f t="shared" si="1"/>
        <v>448.45018516947351</v>
      </c>
    </row>
    <row r="42" spans="1:14" x14ac:dyDescent="0.35">
      <c r="A42">
        <v>1630</v>
      </c>
      <c r="B42">
        <v>1.3659460549237701</v>
      </c>
      <c r="C42">
        <v>1.3659460549237701</v>
      </c>
      <c r="D42">
        <v>2.9439004225349352</v>
      </c>
      <c r="E42">
        <v>62</v>
      </c>
      <c r="F42">
        <v>0.46399193548387097</v>
      </c>
      <c r="G42">
        <v>60.721533656456451</v>
      </c>
      <c r="I42">
        <f t="shared" si="1"/>
        <v>313.65793108841189</v>
      </c>
      <c r="J42">
        <f t="shared" si="1"/>
        <v>313.65793108841189</v>
      </c>
      <c r="K42">
        <f t="shared" si="1"/>
        <v>486.16979318703858</v>
      </c>
      <c r="L42">
        <f t="shared" si="1"/>
        <v>155</v>
      </c>
      <c r="M42">
        <f t="shared" si="1"/>
        <v>64.51612903225805</v>
      </c>
      <c r="N42">
        <f t="shared" si="1"/>
        <v>526.28156192930385</v>
      </c>
    </row>
    <row r="43" spans="1:14" x14ac:dyDescent="0.35">
      <c r="A43">
        <v>1640</v>
      </c>
      <c r="B43">
        <v>1.4743324181048179</v>
      </c>
      <c r="C43">
        <v>1.4743324181048179</v>
      </c>
      <c r="D43">
        <v>3.1774957824801846</v>
      </c>
      <c r="E43">
        <v>62</v>
      </c>
      <c r="F43">
        <v>0.46399193548387097</v>
      </c>
      <c r="G43">
        <v>62.653792262706737</v>
      </c>
      <c r="I43">
        <f t="shared" si="1"/>
        <v>338.54635351989799</v>
      </c>
      <c r="J43">
        <f t="shared" si="1"/>
        <v>338.54635351989799</v>
      </c>
      <c r="K43">
        <f t="shared" si="1"/>
        <v>524.74684795584187</v>
      </c>
      <c r="L43">
        <f t="shared" si="1"/>
        <v>155</v>
      </c>
      <c r="M43">
        <f t="shared" si="1"/>
        <v>64.51612903225805</v>
      </c>
      <c r="N43">
        <f t="shared" si="1"/>
        <v>543.02870278879061</v>
      </c>
    </row>
    <row r="44" spans="1:14" x14ac:dyDescent="0.35">
      <c r="A44">
        <v>1650</v>
      </c>
      <c r="B44">
        <v>1.4187121798921178</v>
      </c>
      <c r="C44">
        <v>1.4187121798921178</v>
      </c>
      <c r="D44">
        <v>3.0576224959871836</v>
      </c>
      <c r="E44">
        <v>62</v>
      </c>
      <c r="F44">
        <v>0.46399193548387097</v>
      </c>
      <c r="G44">
        <v>62.190231881999594</v>
      </c>
      <c r="I44">
        <f t="shared" si="1"/>
        <v>325.77445174416226</v>
      </c>
      <c r="J44">
        <f t="shared" si="1"/>
        <v>325.77445174416226</v>
      </c>
      <c r="K44">
        <f t="shared" si="1"/>
        <v>504.95040020345152</v>
      </c>
      <c r="L44">
        <f t="shared" si="1"/>
        <v>155</v>
      </c>
      <c r="M44">
        <f t="shared" si="1"/>
        <v>64.51612903225805</v>
      </c>
      <c r="N44">
        <f t="shared" si="1"/>
        <v>539.01096366863987</v>
      </c>
    </row>
    <row r="45" spans="1:14" x14ac:dyDescent="0.35">
      <c r="A45">
        <v>1660</v>
      </c>
      <c r="B45">
        <v>1.4069334297654845</v>
      </c>
      <c r="C45">
        <v>1.4069334297654845</v>
      </c>
      <c r="D45">
        <v>3.0322368174314773</v>
      </c>
      <c r="E45">
        <v>62</v>
      </c>
      <c r="F45">
        <v>0.46399193548387097</v>
      </c>
      <c r="G45">
        <v>62.996206683261711</v>
      </c>
      <c r="I45">
        <f t="shared" si="1"/>
        <v>323.06973410014564</v>
      </c>
      <c r="J45">
        <f t="shared" si="1"/>
        <v>323.06973410014564</v>
      </c>
      <c r="K45">
        <f t="shared" si="1"/>
        <v>500.75808785522577</v>
      </c>
      <c r="L45">
        <f t="shared" si="1"/>
        <v>155</v>
      </c>
      <c r="M45">
        <f t="shared" si="1"/>
        <v>64.51612903225805</v>
      </c>
      <c r="N45">
        <f t="shared" si="1"/>
        <v>545.99645385213398</v>
      </c>
    </row>
    <row r="46" spans="1:14" x14ac:dyDescent="0.35">
      <c r="A46">
        <v>1670</v>
      </c>
      <c r="B46">
        <v>1.437433486673505</v>
      </c>
      <c r="C46">
        <v>1.437433486673505</v>
      </c>
      <c r="D46">
        <v>3.0979708411838809</v>
      </c>
      <c r="E46">
        <v>62</v>
      </c>
      <c r="F46">
        <v>0.46399193548387097</v>
      </c>
      <c r="G46">
        <v>61.99568244340113</v>
      </c>
      <c r="I46">
        <f t="shared" si="1"/>
        <v>330.07336701329348</v>
      </c>
      <c r="J46">
        <f t="shared" si="1"/>
        <v>330.07336701329348</v>
      </c>
      <c r="K46">
        <f t="shared" si="1"/>
        <v>511.61371887060483</v>
      </c>
      <c r="L46">
        <f t="shared" si="1"/>
        <v>155</v>
      </c>
      <c r="M46">
        <f t="shared" si="1"/>
        <v>64.51612903225805</v>
      </c>
      <c r="N46">
        <f t="shared" si="1"/>
        <v>537.32477795736736</v>
      </c>
    </row>
    <row r="47" spans="1:14" x14ac:dyDescent="0.35">
      <c r="A47">
        <v>1680</v>
      </c>
      <c r="B47">
        <v>1.3447938828593839</v>
      </c>
      <c r="C47">
        <v>1.3447938828593839</v>
      </c>
      <c r="D47">
        <v>2.8983130524822038</v>
      </c>
      <c r="E47">
        <v>62</v>
      </c>
      <c r="F47">
        <v>0.46399193548387097</v>
      </c>
      <c r="G47">
        <v>58.900925136518424</v>
      </c>
      <c r="I47">
        <f t="shared" si="1"/>
        <v>308.80082380820409</v>
      </c>
      <c r="J47">
        <f t="shared" si="1"/>
        <v>308.80082380820409</v>
      </c>
      <c r="K47">
        <f t="shared" si="1"/>
        <v>478.6412769027163</v>
      </c>
      <c r="L47">
        <f t="shared" si="1"/>
        <v>155</v>
      </c>
      <c r="M47">
        <f t="shared" si="1"/>
        <v>64.51612903225805</v>
      </c>
      <c r="N47">
        <f t="shared" si="1"/>
        <v>510.50210713233326</v>
      </c>
    </row>
    <row r="48" spans="1:14" x14ac:dyDescent="0.35">
      <c r="A48">
        <v>1690</v>
      </c>
      <c r="B48">
        <v>1.5279762983982947</v>
      </c>
      <c r="C48">
        <v>1.5279762983982947</v>
      </c>
      <c r="D48">
        <v>3.2931096028745737</v>
      </c>
      <c r="E48">
        <v>62</v>
      </c>
      <c r="F48">
        <v>0.46399193548387097</v>
      </c>
      <c r="G48">
        <v>66.436919989391555</v>
      </c>
      <c r="I48">
        <f t="shared" si="1"/>
        <v>350.86443039252043</v>
      </c>
      <c r="J48">
        <f t="shared" si="1"/>
        <v>350.86443039252043</v>
      </c>
      <c r="K48">
        <f t="shared" si="1"/>
        <v>543.83986710840691</v>
      </c>
      <c r="L48">
        <f t="shared" si="1"/>
        <v>155</v>
      </c>
      <c r="M48">
        <f t="shared" si="1"/>
        <v>64.51612903225805</v>
      </c>
      <c r="N48">
        <f t="shared" si="1"/>
        <v>575.81757107136968</v>
      </c>
    </row>
    <row r="49" spans="1:14" x14ac:dyDescent="0.35">
      <c r="A49">
        <v>1700</v>
      </c>
      <c r="B49">
        <v>1.3531848487393101</v>
      </c>
      <c r="C49">
        <v>1.3531848487393101</v>
      </c>
      <c r="D49">
        <v>2.916397344984349</v>
      </c>
      <c r="E49">
        <v>62</v>
      </c>
      <c r="F49">
        <v>0.46399193548387097</v>
      </c>
      <c r="G49">
        <v>59.766121486784314</v>
      </c>
      <c r="I49">
        <f t="shared" si="1"/>
        <v>310.72761512492116</v>
      </c>
      <c r="J49">
        <f t="shared" si="1"/>
        <v>310.72761512492116</v>
      </c>
      <c r="K49">
        <f t="shared" si="1"/>
        <v>481.62780344362801</v>
      </c>
      <c r="L49">
        <f t="shared" si="1"/>
        <v>155</v>
      </c>
      <c r="M49">
        <f t="shared" si="1"/>
        <v>64.51612903225805</v>
      </c>
      <c r="N49">
        <f t="shared" si="1"/>
        <v>518.00087831241615</v>
      </c>
    </row>
    <row r="50" spans="1:14" x14ac:dyDescent="0.35">
      <c r="A50">
        <v>1710</v>
      </c>
      <c r="B50">
        <v>1.3724486169979222</v>
      </c>
      <c r="C50">
        <v>1.3724486169979222</v>
      </c>
      <c r="D50">
        <v>2.957914808512077</v>
      </c>
      <c r="E50">
        <v>62</v>
      </c>
      <c r="F50">
        <v>0.46399193548387097</v>
      </c>
      <c r="G50">
        <v>65.554989286372205</v>
      </c>
      <c r="I50">
        <f t="shared" si="1"/>
        <v>315.1510941306862</v>
      </c>
      <c r="J50">
        <f t="shared" si="1"/>
        <v>315.1510941306862</v>
      </c>
      <c r="K50">
        <f t="shared" si="1"/>
        <v>488.48419590256367</v>
      </c>
      <c r="L50">
        <f t="shared" si="1"/>
        <v>155</v>
      </c>
      <c r="M50">
        <f t="shared" si="1"/>
        <v>64.51612903225805</v>
      </c>
      <c r="N50">
        <f t="shared" si="1"/>
        <v>568.17376104304572</v>
      </c>
    </row>
    <row r="51" spans="1:14" x14ac:dyDescent="0.35">
      <c r="A51">
        <v>1720</v>
      </c>
      <c r="B51">
        <v>1.3736186076278618</v>
      </c>
      <c r="C51">
        <v>1.3736186076278618</v>
      </c>
      <c r="D51">
        <v>2.960436383868164</v>
      </c>
      <c r="E51">
        <v>62</v>
      </c>
      <c r="F51">
        <v>0.46399193548387097</v>
      </c>
      <c r="G51">
        <v>64.893418229041544</v>
      </c>
      <c r="I51">
        <f t="shared" si="1"/>
        <v>315.41975542888088</v>
      </c>
      <c r="J51">
        <f t="shared" si="1"/>
        <v>315.41975542888088</v>
      </c>
      <c r="K51">
        <f t="shared" si="1"/>
        <v>488.90062091476523</v>
      </c>
      <c r="L51">
        <f t="shared" si="1"/>
        <v>155</v>
      </c>
      <c r="M51">
        <f t="shared" si="1"/>
        <v>64.51612903225805</v>
      </c>
      <c r="N51">
        <f t="shared" si="1"/>
        <v>562.43983720395022</v>
      </c>
    </row>
    <row r="52" spans="1:14" x14ac:dyDescent="0.35">
      <c r="A52">
        <v>1730</v>
      </c>
      <c r="B52">
        <v>1.3076790273193653</v>
      </c>
      <c r="C52">
        <v>1.3076790273193653</v>
      </c>
      <c r="D52">
        <v>2.8183227494151608</v>
      </c>
      <c r="E52">
        <v>62</v>
      </c>
      <c r="F52">
        <v>0.46399193548387097</v>
      </c>
      <c r="G52">
        <v>58.781486246386976</v>
      </c>
      <c r="I52">
        <f t="shared" si="1"/>
        <v>300.27825532216144</v>
      </c>
      <c r="J52">
        <f t="shared" si="1"/>
        <v>300.27825532216144</v>
      </c>
      <c r="K52">
        <f t="shared" si="1"/>
        <v>465.43129574935023</v>
      </c>
      <c r="L52">
        <f t="shared" si="1"/>
        <v>155</v>
      </c>
      <c r="M52">
        <f t="shared" si="1"/>
        <v>64.51612903225805</v>
      </c>
      <c r="N52">
        <f t="shared" si="1"/>
        <v>509.46691447713602</v>
      </c>
    </row>
    <row r="53" spans="1:14" x14ac:dyDescent="0.35">
      <c r="A53">
        <v>1740</v>
      </c>
      <c r="B53">
        <v>1.3400341951745121</v>
      </c>
      <c r="C53">
        <v>1.3400341951745121</v>
      </c>
      <c r="D53">
        <v>2.8880549265949336</v>
      </c>
      <c r="E53">
        <v>62</v>
      </c>
      <c r="F53">
        <v>0.46399193548387097</v>
      </c>
      <c r="G53">
        <v>60.554101242317756</v>
      </c>
      <c r="I53">
        <f t="shared" si="1"/>
        <v>307.70787157448848</v>
      </c>
      <c r="J53">
        <f t="shared" si="1"/>
        <v>307.70787157448848</v>
      </c>
      <c r="K53">
        <f t="shared" si="1"/>
        <v>476.94720094045715</v>
      </c>
      <c r="L53">
        <f t="shared" si="1"/>
        <v>155</v>
      </c>
      <c r="M53">
        <f t="shared" si="1"/>
        <v>64.51612903225805</v>
      </c>
      <c r="N53">
        <f t="shared" si="1"/>
        <v>524.8304030549408</v>
      </c>
    </row>
    <row r="54" spans="1:14" x14ac:dyDescent="0.35">
      <c r="A54">
        <v>1750</v>
      </c>
      <c r="B54">
        <v>1.4186081804638067</v>
      </c>
      <c r="C54">
        <v>1.4186081804638067</v>
      </c>
      <c r="D54">
        <v>3.0573983553925781</v>
      </c>
      <c r="E54">
        <v>62</v>
      </c>
      <c r="F54">
        <v>0.46399193548387097</v>
      </c>
      <c r="G54">
        <v>65.147985092945561</v>
      </c>
      <c r="I54">
        <f t="shared" si="1"/>
        <v>325.75057067989849</v>
      </c>
      <c r="J54">
        <f t="shared" si="1"/>
        <v>325.75057067989849</v>
      </c>
      <c r="K54">
        <f t="shared" si="1"/>
        <v>504.9133845538426</v>
      </c>
      <c r="L54">
        <f t="shared" si="1"/>
        <v>155</v>
      </c>
      <c r="M54">
        <f t="shared" si="1"/>
        <v>64.51612903225805</v>
      </c>
      <c r="N54">
        <f t="shared" si="1"/>
        <v>564.64620187696437</v>
      </c>
    </row>
    <row r="55" spans="1:14" x14ac:dyDescent="0.35">
      <c r="A55">
        <v>1760</v>
      </c>
      <c r="B55">
        <v>1.4989374152148827</v>
      </c>
      <c r="C55">
        <v>1.4989374152148827</v>
      </c>
      <c r="D55">
        <v>3.2305247151585199</v>
      </c>
      <c r="E55">
        <v>62</v>
      </c>
      <c r="F55">
        <v>0.46399193548387097</v>
      </c>
      <c r="G55">
        <v>69.127650899970348</v>
      </c>
      <c r="I55">
        <f t="shared" si="1"/>
        <v>344.19632224315768</v>
      </c>
      <c r="J55">
        <f t="shared" si="1"/>
        <v>344.19632224315768</v>
      </c>
      <c r="K55">
        <f t="shared" si="1"/>
        <v>533.5042994768944</v>
      </c>
      <c r="L55">
        <f t="shared" si="1"/>
        <v>155</v>
      </c>
      <c r="M55">
        <f t="shared" si="1"/>
        <v>64.51612903225805</v>
      </c>
      <c r="N55">
        <f t="shared" si="1"/>
        <v>599.13849169176478</v>
      </c>
    </row>
    <row r="56" spans="1:14" x14ac:dyDescent="0.35">
      <c r="A56">
        <v>1770</v>
      </c>
      <c r="B56">
        <v>1.7225684459617223</v>
      </c>
      <c r="C56">
        <v>1.7225684459617223</v>
      </c>
      <c r="D56">
        <v>3.7124965203659253</v>
      </c>
      <c r="E56">
        <v>62</v>
      </c>
      <c r="F56">
        <v>0.46399193548387097</v>
      </c>
      <c r="G56">
        <v>76.361714369062639</v>
      </c>
      <c r="I56">
        <f t="shared" si="1"/>
        <v>395.54801814533391</v>
      </c>
      <c r="J56">
        <f t="shared" si="1"/>
        <v>395.54801814533391</v>
      </c>
      <c r="K56">
        <f t="shared" si="1"/>
        <v>613.09942812526742</v>
      </c>
      <c r="L56">
        <f t="shared" si="1"/>
        <v>155</v>
      </c>
      <c r="M56">
        <f t="shared" si="1"/>
        <v>64.51612903225805</v>
      </c>
      <c r="N56">
        <f t="shared" si="1"/>
        <v>661.83707640059811</v>
      </c>
    </row>
    <row r="57" spans="1:14" x14ac:dyDescent="0.35">
      <c r="A57">
        <v>1780</v>
      </c>
      <c r="B57">
        <v>1.7032207548570788</v>
      </c>
      <c r="C57">
        <v>1.6661389242813858</v>
      </c>
      <c r="D57">
        <v>3.5908790581540244</v>
      </c>
      <c r="E57">
        <v>62</v>
      </c>
      <c r="F57">
        <v>0.46399193548387097</v>
      </c>
      <c r="G57">
        <v>78.290879807489986</v>
      </c>
      <c r="I57">
        <f t="shared" si="1"/>
        <v>391.10526819825873</v>
      </c>
      <c r="J57">
        <f t="shared" si="1"/>
        <v>382.59028313174235</v>
      </c>
      <c r="K57">
        <f t="shared" si="1"/>
        <v>593.01493885420064</v>
      </c>
      <c r="L57">
        <f t="shared" si="1"/>
        <v>155</v>
      </c>
      <c r="M57">
        <f t="shared" si="1"/>
        <v>64.51612903225805</v>
      </c>
      <c r="N57">
        <f t="shared" si="1"/>
        <v>678.55740836552729</v>
      </c>
    </row>
    <row r="58" spans="1:14" x14ac:dyDescent="0.35">
      <c r="A58">
        <v>1790</v>
      </c>
      <c r="B58">
        <v>2.0635079600350585</v>
      </c>
      <c r="C58">
        <v>1.9800898420552724</v>
      </c>
      <c r="D58">
        <v>4.2675091755427772</v>
      </c>
      <c r="E58">
        <v>62</v>
      </c>
      <c r="F58">
        <v>0.46399193548387097</v>
      </c>
      <c r="G58">
        <v>89.75511874985969</v>
      </c>
      <c r="I58">
        <f t="shared" si="1"/>
        <v>473.8368950926004</v>
      </c>
      <c r="J58">
        <f t="shared" si="1"/>
        <v>454.68185291028743</v>
      </c>
      <c r="K58">
        <f t="shared" si="1"/>
        <v>704.75687201094536</v>
      </c>
      <c r="L58">
        <f t="shared" si="1"/>
        <v>155</v>
      </c>
      <c r="M58">
        <f t="shared" si="1"/>
        <v>64.51612903225805</v>
      </c>
      <c r="N58">
        <f t="shared" si="1"/>
        <v>777.91948329361253</v>
      </c>
    </row>
    <row r="59" spans="1:14" x14ac:dyDescent="0.35">
      <c r="A59">
        <v>1800</v>
      </c>
      <c r="B59">
        <v>2.8952081701891776</v>
      </c>
      <c r="C59">
        <v>2.7397013398286028</v>
      </c>
      <c r="D59">
        <v>5.904631374619739</v>
      </c>
      <c r="E59">
        <v>62</v>
      </c>
      <c r="F59">
        <v>0.46399193548387097</v>
      </c>
      <c r="G59">
        <v>122.49513734785391</v>
      </c>
      <c r="I59">
        <f t="shared" si="1"/>
        <v>664.8176195966123</v>
      </c>
      <c r="J59">
        <f t="shared" si="1"/>
        <v>629.10907129399527</v>
      </c>
      <c r="K59">
        <f t="shared" si="1"/>
        <v>975.11906050569269</v>
      </c>
      <c r="L59">
        <f t="shared" si="1"/>
        <v>155</v>
      </c>
      <c r="M59">
        <f t="shared" si="1"/>
        <v>64.51612903225805</v>
      </c>
      <c r="N59">
        <f t="shared" si="1"/>
        <v>1061.6815539756788</v>
      </c>
    </row>
    <row r="60" spans="1:14" x14ac:dyDescent="0.35">
      <c r="A60">
        <v>1810</v>
      </c>
      <c r="B60">
        <v>3.1868440471888269</v>
      </c>
      <c r="C60">
        <v>2.9747464493198201</v>
      </c>
      <c r="D60">
        <v>6.5061363895562376</v>
      </c>
      <c r="E60">
        <v>63.019999999999996</v>
      </c>
      <c r="F60">
        <v>0.45671872268659425</v>
      </c>
      <c r="G60">
        <v>137.14664916835352</v>
      </c>
      <c r="I60">
        <f t="shared" si="1"/>
        <v>731.78505618104566</v>
      </c>
      <c r="J60">
        <f t="shared" si="1"/>
        <v>683.08174648838929</v>
      </c>
      <c r="K60">
        <f t="shared" si="1"/>
        <v>1074.4544750034545</v>
      </c>
      <c r="L60">
        <f t="shared" si="1"/>
        <v>157.54999999999998</v>
      </c>
      <c r="M60">
        <f t="shared" si="1"/>
        <v>63.504819353311085</v>
      </c>
      <c r="N60">
        <f t="shared" si="1"/>
        <v>1188.6681444189244</v>
      </c>
    </row>
    <row r="61" spans="1:14" x14ac:dyDescent="0.35">
      <c r="A61">
        <v>1820</v>
      </c>
      <c r="B61">
        <v>2.5078642237464215</v>
      </c>
      <c r="C61">
        <v>2.4225375484832212</v>
      </c>
      <c r="D61">
        <v>5.029348301753215</v>
      </c>
      <c r="E61">
        <v>59.712499999999999</v>
      </c>
      <c r="F61">
        <v>0.48180502478374782</v>
      </c>
      <c r="G61">
        <v>110.1943540293546</v>
      </c>
      <c r="I61">
        <f t="shared" ref="I61:N69" si="2">B61/B$28*100</f>
        <v>575.87303761776116</v>
      </c>
      <c r="J61">
        <f t="shared" si="2"/>
        <v>556.27973938081016</v>
      </c>
      <c r="K61">
        <f t="shared" si="2"/>
        <v>830.57062834465751</v>
      </c>
      <c r="L61">
        <f t="shared" si="2"/>
        <v>149.28125</v>
      </c>
      <c r="M61">
        <f t="shared" si="2"/>
        <v>66.992964252541611</v>
      </c>
      <c r="N61">
        <f t="shared" si="2"/>
        <v>955.06903831624595</v>
      </c>
    </row>
    <row r="62" spans="1:14" x14ac:dyDescent="0.35">
      <c r="A62">
        <v>1830</v>
      </c>
      <c r="B62">
        <v>2.3551378216492691</v>
      </c>
      <c r="C62">
        <v>2.3094876696061966</v>
      </c>
      <c r="D62">
        <v>4.7848135722945369</v>
      </c>
      <c r="E62">
        <v>59.6</v>
      </c>
      <c r="F62">
        <v>0.48269554039830231</v>
      </c>
      <c r="G62">
        <v>101.268841868621</v>
      </c>
      <c r="I62">
        <f t="shared" si="2"/>
        <v>540.80295038284248</v>
      </c>
      <c r="J62">
        <f t="shared" si="2"/>
        <v>530.32044838937929</v>
      </c>
      <c r="K62">
        <f t="shared" si="2"/>
        <v>790.18699378353881</v>
      </c>
      <c r="L62">
        <f t="shared" si="2"/>
        <v>149</v>
      </c>
      <c r="M62">
        <f t="shared" si="2"/>
        <v>67.116786706985621</v>
      </c>
      <c r="N62">
        <f t="shared" si="2"/>
        <v>877.71044412220056</v>
      </c>
    </row>
    <row r="63" spans="1:14" x14ac:dyDescent="0.35">
      <c r="A63">
        <v>1840</v>
      </c>
      <c r="C63">
        <v>2.4073795581827331</v>
      </c>
      <c r="D63">
        <v>4.9890126762754932</v>
      </c>
      <c r="E63">
        <v>59.606250000000003</v>
      </c>
      <c r="F63">
        <v>0.48264267128755928</v>
      </c>
      <c r="G63">
        <v>98.7990542209875</v>
      </c>
      <c r="J63">
        <f t="shared" si="2"/>
        <v>552.7990573582872</v>
      </c>
      <c r="K63">
        <f t="shared" si="2"/>
        <v>823.90941027272004</v>
      </c>
      <c r="L63">
        <f t="shared" si="2"/>
        <v>149.015625</v>
      </c>
      <c r="M63">
        <f t="shared" si="2"/>
        <v>67.109435479281714</v>
      </c>
      <c r="N63">
        <f t="shared" si="2"/>
        <v>856.30446797897366</v>
      </c>
    </row>
    <row r="64" spans="1:14" x14ac:dyDescent="0.35">
      <c r="A64">
        <v>1850</v>
      </c>
      <c r="C64">
        <v>2.3293956710357131</v>
      </c>
      <c r="D64">
        <v>4.9602735431226188</v>
      </c>
      <c r="E64">
        <v>61.231250000000003</v>
      </c>
      <c r="F64">
        <v>0.46985613168949786</v>
      </c>
      <c r="G64">
        <v>95.128326729350903</v>
      </c>
      <c r="J64">
        <f t="shared" si="2"/>
        <v>534.89186064828857</v>
      </c>
      <c r="K64">
        <f t="shared" si="2"/>
        <v>819.16329239646507</v>
      </c>
      <c r="L64">
        <f t="shared" si="2"/>
        <v>153.078125</v>
      </c>
      <c r="M64">
        <f t="shared" si="2"/>
        <v>65.331520874528238</v>
      </c>
      <c r="N64">
        <f t="shared" si="2"/>
        <v>824.48978739720394</v>
      </c>
    </row>
    <row r="65" spans="1:14" x14ac:dyDescent="0.35">
      <c r="A65">
        <v>1860</v>
      </c>
      <c r="C65">
        <v>2.4978123196778772</v>
      </c>
      <c r="D65">
        <v>5.2985886018169968</v>
      </c>
      <c r="E65">
        <v>61.037500000000001</v>
      </c>
      <c r="F65">
        <v>0.47133069822504059</v>
      </c>
      <c r="G65">
        <v>99.996225545446038</v>
      </c>
      <c r="J65">
        <f t="shared" si="2"/>
        <v>573.56485024661731</v>
      </c>
      <c r="K65">
        <f t="shared" si="2"/>
        <v>875.03425897483783</v>
      </c>
      <c r="L65">
        <f t="shared" si="2"/>
        <v>152.59375</v>
      </c>
      <c r="M65">
        <f t="shared" si="2"/>
        <v>65.536553155476213</v>
      </c>
      <c r="N65">
        <f t="shared" si="2"/>
        <v>866.68051016028028</v>
      </c>
    </row>
    <row r="66" spans="1:14" x14ac:dyDescent="0.35">
      <c r="A66">
        <v>1870</v>
      </c>
      <c r="C66">
        <v>2.6763353834012249</v>
      </c>
      <c r="D66">
        <v>5.2655304570158128</v>
      </c>
      <c r="E66">
        <v>56.71875</v>
      </c>
      <c r="F66">
        <v>0.50909460976635779</v>
      </c>
      <c r="J66">
        <f t="shared" si="2"/>
        <v>614.55854440985786</v>
      </c>
      <c r="K66">
        <f t="shared" si="2"/>
        <v>869.57487886193996</v>
      </c>
      <c r="L66">
        <f t="shared" si="2"/>
        <v>141.796875</v>
      </c>
      <c r="M66">
        <f t="shared" si="2"/>
        <v>70.787466379262383</v>
      </c>
    </row>
    <row r="67" spans="1:14" x14ac:dyDescent="0.35">
      <c r="A67">
        <v>1880</v>
      </c>
      <c r="C67">
        <v>2.8139684562320992</v>
      </c>
      <c r="D67">
        <v>4.691922451339372</v>
      </c>
      <c r="E67">
        <v>48.09375</v>
      </c>
      <c r="F67">
        <v>0.6016571024321945</v>
      </c>
      <c r="J67">
        <f t="shared" si="2"/>
        <v>646.16279753380854</v>
      </c>
      <c r="K67">
        <f t="shared" si="2"/>
        <v>774.84650987382906</v>
      </c>
      <c r="L67">
        <f t="shared" si="2"/>
        <v>120.234375</v>
      </c>
      <c r="M67">
        <f t="shared" si="2"/>
        <v>83.657892056271038</v>
      </c>
    </row>
    <row r="68" spans="1:14" x14ac:dyDescent="0.35">
      <c r="A68">
        <v>1890</v>
      </c>
      <c r="C68">
        <v>3.8802368719556894</v>
      </c>
      <c r="D68">
        <v>4.4124079455058034</v>
      </c>
      <c r="E68">
        <v>33.996249999999996</v>
      </c>
      <c r="F68">
        <v>0.88187170185096464</v>
      </c>
      <c r="J68">
        <f t="shared" si="2"/>
        <v>891.00668727251741</v>
      </c>
      <c r="K68">
        <f t="shared" si="2"/>
        <v>728.68614777269863</v>
      </c>
      <c r="L68">
        <f t="shared" si="2"/>
        <v>84.99062499999998</v>
      </c>
      <c r="M68">
        <f t="shared" si="2"/>
        <v>122.62055470248919</v>
      </c>
    </row>
    <row r="69" spans="1:14" x14ac:dyDescent="0.35">
      <c r="A69">
        <v>1900</v>
      </c>
      <c r="C69">
        <v>5.0097424099693288</v>
      </c>
      <c r="D69">
        <v>4.6235519966750473</v>
      </c>
      <c r="E69">
        <v>26.774999999999999</v>
      </c>
      <c r="F69">
        <v>1.0830892167735113</v>
      </c>
      <c r="J69">
        <f t="shared" si="2"/>
        <v>1150.3715201143482</v>
      </c>
      <c r="K69">
        <f t="shared" si="2"/>
        <v>763.55548605053127</v>
      </c>
      <c r="L69">
        <f t="shared" si="2"/>
        <v>66.9375</v>
      </c>
      <c r="M69">
        <f t="shared" si="2"/>
        <v>150.59900467868408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6"/>
  <sheetViews>
    <sheetView topLeftCell="C1" workbookViewId="0">
      <selection activeCell="F69" sqref="F69"/>
    </sheetView>
  </sheetViews>
  <sheetFormatPr defaultRowHeight="14.5" x14ac:dyDescent="0.35"/>
  <cols>
    <col min="1" max="1" width="11.1796875" customWidth="1"/>
    <col min="2" max="2" width="16" customWidth="1"/>
    <col min="5" max="5" width="15.7265625" customWidth="1"/>
    <col min="6" max="7" width="15.1796875" bestFit="1" customWidth="1"/>
    <col min="8" max="8" width="14.26953125" bestFit="1" customWidth="1"/>
  </cols>
  <sheetData>
    <row r="1" spans="1:8" x14ac:dyDescent="0.35">
      <c r="B1" s="25" t="s">
        <v>92</v>
      </c>
      <c r="E1" s="25" t="s">
        <v>92</v>
      </c>
      <c r="F1" s="25" t="s">
        <v>92</v>
      </c>
      <c r="G1" s="26" t="s">
        <v>95</v>
      </c>
      <c r="H1" s="26" t="s">
        <v>95</v>
      </c>
    </row>
    <row r="2" spans="1:8" x14ac:dyDescent="0.35">
      <c r="B2" s="25" t="s">
        <v>54</v>
      </c>
    </row>
    <row r="3" spans="1:8" x14ac:dyDescent="0.35">
      <c r="B3" s="24" t="s">
        <v>86</v>
      </c>
      <c r="E3" s="23" t="s">
        <v>86</v>
      </c>
      <c r="F3" s="22" t="s">
        <v>43</v>
      </c>
      <c r="G3" s="22" t="s">
        <v>94</v>
      </c>
      <c r="H3" s="22" t="s">
        <v>43</v>
      </c>
    </row>
    <row r="4" spans="1:8" x14ac:dyDescent="0.35">
      <c r="B4" s="24" t="s">
        <v>85</v>
      </c>
      <c r="E4" s="23" t="s">
        <v>85</v>
      </c>
      <c r="F4" s="22" t="s">
        <v>88</v>
      </c>
      <c r="G4" t="s">
        <v>93</v>
      </c>
      <c r="H4" s="22" t="s">
        <v>88</v>
      </c>
    </row>
    <row r="5" spans="1:8" x14ac:dyDescent="0.35">
      <c r="A5" t="s">
        <v>52</v>
      </c>
      <c r="B5" s="18">
        <v>371055.3</v>
      </c>
      <c r="D5">
        <v>1500</v>
      </c>
      <c r="E5" s="21">
        <f>B5+B6</f>
        <v>1187291.8</v>
      </c>
      <c r="F5" s="21">
        <f>E5*0.094/1000*450/1000</f>
        <v>50.222443140000003</v>
      </c>
      <c r="G5">
        <v>8.1999999999999993</v>
      </c>
      <c r="H5" s="13">
        <f>G5*0.094*272</f>
        <v>209.65759999999997</v>
      </c>
    </row>
    <row r="6" spans="1:8" x14ac:dyDescent="0.35">
      <c r="A6" t="s">
        <v>53</v>
      </c>
      <c r="B6" s="18">
        <v>816236.5</v>
      </c>
      <c r="D6">
        <v>1510</v>
      </c>
      <c r="E6" s="19">
        <f>B7+B8</f>
        <v>2188750</v>
      </c>
      <c r="F6" s="21">
        <f t="shared" ref="F6:F20" si="0">E6*0.094/1000*450/1000</f>
        <v>92.584125</v>
      </c>
      <c r="G6">
        <v>7.21</v>
      </c>
      <c r="H6" s="13">
        <f t="shared" ref="H6:H20" si="1">G6*0.094*272</f>
        <v>184.34528</v>
      </c>
    </row>
    <row r="7" spans="1:8" x14ac:dyDescent="0.35">
      <c r="A7" t="s">
        <v>55</v>
      </c>
      <c r="B7" s="18">
        <v>1195553.5</v>
      </c>
      <c r="D7">
        <v>1520</v>
      </c>
      <c r="E7" s="19">
        <f>B9+B10</f>
        <v>1172607</v>
      </c>
      <c r="F7" s="21">
        <f t="shared" si="0"/>
        <v>49.6012761</v>
      </c>
      <c r="G7">
        <v>4.26</v>
      </c>
      <c r="H7" s="13">
        <f t="shared" si="1"/>
        <v>108.91967999999999</v>
      </c>
    </row>
    <row r="8" spans="1:8" x14ac:dyDescent="0.35">
      <c r="A8" t="s">
        <v>56</v>
      </c>
      <c r="B8" s="18">
        <v>993196.5</v>
      </c>
      <c r="D8">
        <v>1530</v>
      </c>
      <c r="E8" s="19">
        <f>B11+B12</f>
        <v>5588123</v>
      </c>
      <c r="F8" s="21">
        <f t="shared" si="0"/>
        <v>236.37760290000003</v>
      </c>
      <c r="G8">
        <v>18.670000000000002</v>
      </c>
      <c r="H8" s="13">
        <f t="shared" si="1"/>
        <v>477.35456000000005</v>
      </c>
    </row>
    <row r="9" spans="1:8" x14ac:dyDescent="0.35">
      <c r="A9" t="s">
        <v>57</v>
      </c>
      <c r="B9" s="18">
        <v>134170</v>
      </c>
      <c r="D9">
        <v>1540</v>
      </c>
      <c r="E9" s="19">
        <f>B13+B14</f>
        <v>10462716</v>
      </c>
      <c r="F9" s="21">
        <f t="shared" si="0"/>
        <v>442.57288680000005</v>
      </c>
      <c r="G9">
        <v>36.85</v>
      </c>
      <c r="H9" s="13">
        <f t="shared" si="1"/>
        <v>942.18080000000009</v>
      </c>
    </row>
    <row r="10" spans="1:8" x14ac:dyDescent="0.35">
      <c r="A10" t="s">
        <v>58</v>
      </c>
      <c r="B10" s="18">
        <v>1038437</v>
      </c>
      <c r="D10">
        <v>1550</v>
      </c>
      <c r="E10" s="21">
        <f>B15+B16</f>
        <v>17864529.5</v>
      </c>
      <c r="F10" s="21">
        <f t="shared" si="0"/>
        <v>755.66959785000006</v>
      </c>
      <c r="G10">
        <v>53.35</v>
      </c>
      <c r="H10" s="13">
        <f t="shared" si="1"/>
        <v>1364.0527999999999</v>
      </c>
    </row>
    <row r="11" spans="1:8" x14ac:dyDescent="0.35">
      <c r="A11" t="s">
        <v>59</v>
      </c>
      <c r="B11" s="18">
        <v>1650231</v>
      </c>
      <c r="D11">
        <v>1560</v>
      </c>
      <c r="E11" s="19">
        <f>B17+B18</f>
        <v>25348751</v>
      </c>
      <c r="F11" s="21">
        <f t="shared" si="0"/>
        <v>1072.2521673000001</v>
      </c>
      <c r="G11">
        <v>64.900000000000006</v>
      </c>
      <c r="H11" s="13">
        <f t="shared" si="1"/>
        <v>1659.3632000000002</v>
      </c>
    </row>
    <row r="12" spans="1:8" x14ac:dyDescent="0.35">
      <c r="A12" t="s">
        <v>60</v>
      </c>
      <c r="B12" s="18">
        <v>3937892</v>
      </c>
      <c r="D12">
        <v>1570</v>
      </c>
      <c r="E12" s="19">
        <f>B19+B20</f>
        <v>29158550</v>
      </c>
      <c r="F12" s="21">
        <f t="shared" si="0"/>
        <v>1233.406665</v>
      </c>
      <c r="G12">
        <v>84.47</v>
      </c>
      <c r="H12" s="13">
        <f t="shared" si="1"/>
        <v>2159.7289599999999</v>
      </c>
    </row>
    <row r="13" spans="1:8" x14ac:dyDescent="0.35">
      <c r="A13" t="s">
        <v>61</v>
      </c>
      <c r="B13" s="18">
        <v>4954005</v>
      </c>
      <c r="D13">
        <v>1580</v>
      </c>
      <c r="E13" s="20">
        <f>B21+B22</f>
        <v>53207242.5</v>
      </c>
      <c r="F13" s="21">
        <f t="shared" si="0"/>
        <v>2250.6663577499999</v>
      </c>
      <c r="G13">
        <v>110.37</v>
      </c>
      <c r="H13" s="13">
        <f t="shared" si="1"/>
        <v>2821.9401600000001</v>
      </c>
    </row>
    <row r="14" spans="1:8" x14ac:dyDescent="0.35">
      <c r="A14" t="s">
        <v>62</v>
      </c>
      <c r="B14" s="18">
        <v>5508711</v>
      </c>
      <c r="D14">
        <v>1590</v>
      </c>
      <c r="E14" s="19">
        <f>B23+B24</f>
        <v>69613363</v>
      </c>
      <c r="F14" s="21">
        <f t="shared" si="0"/>
        <v>2944.6452549000001</v>
      </c>
      <c r="G14">
        <v>125.31</v>
      </c>
      <c r="H14" s="13">
        <f t="shared" si="1"/>
        <v>3203.9260800000002</v>
      </c>
    </row>
    <row r="15" spans="1:8" x14ac:dyDescent="0.35">
      <c r="A15" t="s">
        <v>63</v>
      </c>
      <c r="B15" s="18">
        <v>9865531</v>
      </c>
      <c r="D15">
        <v>1600</v>
      </c>
      <c r="E15" s="19">
        <f>B25+B26</f>
        <v>55808535</v>
      </c>
      <c r="F15" s="21">
        <f t="shared" si="0"/>
        <v>2360.7010305000003</v>
      </c>
      <c r="G15">
        <v>134.56</v>
      </c>
      <c r="H15" s="13">
        <f t="shared" si="1"/>
        <v>3440.4300800000001</v>
      </c>
    </row>
    <row r="16" spans="1:8" x14ac:dyDescent="0.35">
      <c r="A16" t="s">
        <v>64</v>
      </c>
      <c r="B16" s="18">
        <v>7998998.5</v>
      </c>
      <c r="D16">
        <v>1610</v>
      </c>
      <c r="E16" s="20">
        <f>B27+B28</f>
        <v>54640580.5</v>
      </c>
      <c r="F16" s="21">
        <f t="shared" si="0"/>
        <v>2311.2965551500001</v>
      </c>
      <c r="G16">
        <v>134.71</v>
      </c>
      <c r="H16" s="13">
        <f t="shared" si="1"/>
        <v>3444.2652800000005</v>
      </c>
    </row>
    <row r="17" spans="1:8" x14ac:dyDescent="0.35">
      <c r="A17" t="s">
        <v>65</v>
      </c>
      <c r="B17" s="18">
        <v>11207535.5</v>
      </c>
      <c r="D17">
        <v>1620</v>
      </c>
      <c r="E17" s="19">
        <f>B29+B30</f>
        <v>51965205</v>
      </c>
      <c r="F17" s="21">
        <f t="shared" si="0"/>
        <v>2198.1281714999996</v>
      </c>
      <c r="G17">
        <v>133.54</v>
      </c>
      <c r="H17" s="13">
        <f t="shared" si="1"/>
        <v>3414.3507199999999</v>
      </c>
    </row>
    <row r="18" spans="1:8" x14ac:dyDescent="0.35">
      <c r="A18" t="s">
        <v>66</v>
      </c>
      <c r="B18" s="18">
        <v>14141215.5</v>
      </c>
      <c r="D18">
        <v>1630</v>
      </c>
      <c r="E18" s="19">
        <f>B31+B32</f>
        <v>33425456</v>
      </c>
      <c r="F18" s="21">
        <f t="shared" si="0"/>
        <v>1413.8967888000002</v>
      </c>
      <c r="G18">
        <v>133.84</v>
      </c>
      <c r="H18" s="13">
        <f t="shared" si="1"/>
        <v>3422.0211200000003</v>
      </c>
    </row>
    <row r="19" spans="1:8" x14ac:dyDescent="0.35">
      <c r="A19" t="s">
        <v>67</v>
      </c>
      <c r="B19" s="18">
        <v>11906609</v>
      </c>
      <c r="D19">
        <v>1640</v>
      </c>
      <c r="E19" s="20">
        <f>B33+B34</f>
        <v>25534349.5</v>
      </c>
      <c r="F19" s="21">
        <f t="shared" si="0"/>
        <v>1080.1029838499999</v>
      </c>
      <c r="G19">
        <v>109.55</v>
      </c>
      <c r="H19" s="13">
        <f t="shared" si="1"/>
        <v>2800.9743999999996</v>
      </c>
    </row>
    <row r="20" spans="1:8" x14ac:dyDescent="0.35">
      <c r="A20" t="s">
        <v>68</v>
      </c>
      <c r="B20" s="18">
        <v>17251941</v>
      </c>
      <c r="D20">
        <v>1650</v>
      </c>
      <c r="E20" s="20">
        <f>B35+B36</f>
        <v>10654882.5</v>
      </c>
      <c r="F20" s="21">
        <f t="shared" si="0"/>
        <v>450.70152974999996</v>
      </c>
      <c r="G20">
        <v>98.89</v>
      </c>
      <c r="H20" s="13">
        <f t="shared" si="1"/>
        <v>2528.4195199999999</v>
      </c>
    </row>
    <row r="21" spans="1:8" x14ac:dyDescent="0.35">
      <c r="A21" t="s">
        <v>69</v>
      </c>
      <c r="B21" s="18">
        <v>29374612</v>
      </c>
    </row>
    <row r="22" spans="1:8" x14ac:dyDescent="0.35">
      <c r="A22" t="s">
        <v>70</v>
      </c>
      <c r="B22" s="18">
        <v>23832630.5</v>
      </c>
      <c r="E22" t="s">
        <v>87</v>
      </c>
      <c r="F22" s="21">
        <f>SUM(F5:F20)</f>
        <v>18942.825436290001</v>
      </c>
    </row>
    <row r="23" spans="1:8" x14ac:dyDescent="0.35">
      <c r="A23" t="s">
        <v>71</v>
      </c>
      <c r="B23" s="18">
        <v>35184862.5</v>
      </c>
    </row>
    <row r="24" spans="1:8" x14ac:dyDescent="0.35">
      <c r="A24" t="s">
        <v>72</v>
      </c>
      <c r="B24" s="18">
        <v>34428500.5</v>
      </c>
    </row>
    <row r="25" spans="1:8" x14ac:dyDescent="0.35">
      <c r="A25" t="s">
        <v>73</v>
      </c>
      <c r="B25" s="18">
        <v>24403328</v>
      </c>
    </row>
    <row r="26" spans="1:8" x14ac:dyDescent="0.35">
      <c r="A26" t="s">
        <v>74</v>
      </c>
      <c r="B26" s="18">
        <v>31405207</v>
      </c>
    </row>
    <row r="27" spans="1:8" x14ac:dyDescent="0.35">
      <c r="A27" t="s">
        <v>75</v>
      </c>
      <c r="B27" s="18">
        <v>24528120.5</v>
      </c>
    </row>
    <row r="28" spans="1:8" x14ac:dyDescent="0.35">
      <c r="A28" t="s">
        <v>76</v>
      </c>
      <c r="B28" s="18">
        <v>30112460</v>
      </c>
    </row>
    <row r="29" spans="1:8" x14ac:dyDescent="0.35">
      <c r="A29" t="s">
        <v>77</v>
      </c>
      <c r="B29" s="18">
        <v>27010678.5</v>
      </c>
    </row>
    <row r="30" spans="1:8" x14ac:dyDescent="0.35">
      <c r="A30" t="s">
        <v>78</v>
      </c>
      <c r="B30" s="18">
        <v>24954526.5</v>
      </c>
    </row>
    <row r="31" spans="1:8" x14ac:dyDescent="0.35">
      <c r="A31" t="s">
        <v>79</v>
      </c>
      <c r="B31" s="18">
        <v>17110854</v>
      </c>
    </row>
    <row r="32" spans="1:8" x14ac:dyDescent="0.35">
      <c r="A32" t="s">
        <v>80</v>
      </c>
      <c r="B32" s="18">
        <v>16314602</v>
      </c>
    </row>
    <row r="33" spans="1:2" x14ac:dyDescent="0.35">
      <c r="A33" t="s">
        <v>81</v>
      </c>
      <c r="B33" s="18">
        <v>13763802.5</v>
      </c>
    </row>
    <row r="34" spans="1:2" x14ac:dyDescent="0.35">
      <c r="A34" t="s">
        <v>82</v>
      </c>
      <c r="B34" s="18">
        <v>11770547</v>
      </c>
    </row>
    <row r="35" spans="1:2" x14ac:dyDescent="0.35">
      <c r="A35" t="s">
        <v>83</v>
      </c>
      <c r="B35" s="18">
        <v>7293767</v>
      </c>
    </row>
    <row r="36" spans="1:2" x14ac:dyDescent="0.35">
      <c r="A36" t="s">
        <v>84</v>
      </c>
      <c r="B36" s="18">
        <v>3361115.5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35"/>
  <sheetViews>
    <sheetView workbookViewId="0">
      <selection activeCell="E83" sqref="E83"/>
    </sheetView>
  </sheetViews>
  <sheetFormatPr defaultRowHeight="14.5" x14ac:dyDescent="0.35"/>
  <sheetData>
    <row r="1" spans="1:2" x14ac:dyDescent="0.35">
      <c r="A1" t="s">
        <v>44</v>
      </c>
      <c r="B1" t="s">
        <v>97</v>
      </c>
    </row>
    <row r="2" spans="1:2" x14ac:dyDescent="0.35">
      <c r="A2">
        <v>1687</v>
      </c>
      <c r="B2">
        <v>14.94</v>
      </c>
    </row>
    <row r="3" spans="1:2" x14ac:dyDescent="0.35">
      <c r="A3">
        <v>1688</v>
      </c>
      <c r="B3">
        <v>14.94</v>
      </c>
    </row>
    <row r="4" spans="1:2" x14ac:dyDescent="0.35">
      <c r="A4">
        <v>1689</v>
      </c>
      <c r="B4">
        <v>15.02</v>
      </c>
    </row>
    <row r="5" spans="1:2" x14ac:dyDescent="0.35">
      <c r="A5">
        <v>1690</v>
      </c>
      <c r="B5">
        <v>15.02</v>
      </c>
    </row>
    <row r="6" spans="1:2" x14ac:dyDescent="0.35">
      <c r="A6">
        <v>1691</v>
      </c>
      <c r="B6">
        <v>14.98</v>
      </c>
    </row>
    <row r="7" spans="1:2" x14ac:dyDescent="0.35">
      <c r="A7">
        <v>1692</v>
      </c>
      <c r="B7">
        <v>14.92</v>
      </c>
    </row>
    <row r="8" spans="1:2" x14ac:dyDescent="0.35">
      <c r="A8">
        <v>1693</v>
      </c>
      <c r="B8">
        <v>14.83</v>
      </c>
    </row>
    <row r="9" spans="1:2" x14ac:dyDescent="0.35">
      <c r="A9">
        <v>1694</v>
      </c>
      <c r="B9">
        <v>14.87</v>
      </c>
    </row>
    <row r="10" spans="1:2" x14ac:dyDescent="0.35">
      <c r="A10">
        <v>1695</v>
      </c>
      <c r="B10">
        <v>15.02</v>
      </c>
    </row>
    <row r="11" spans="1:2" x14ac:dyDescent="0.35">
      <c r="A11">
        <v>1696</v>
      </c>
      <c r="B11">
        <v>15</v>
      </c>
    </row>
    <row r="12" spans="1:2" x14ac:dyDescent="0.35">
      <c r="A12">
        <v>1697</v>
      </c>
      <c r="B12">
        <v>15.2</v>
      </c>
    </row>
    <row r="13" spans="1:2" x14ac:dyDescent="0.35">
      <c r="A13">
        <v>1698</v>
      </c>
      <c r="B13">
        <v>15.07</v>
      </c>
    </row>
    <row r="14" spans="1:2" x14ac:dyDescent="0.35">
      <c r="A14">
        <v>1699</v>
      </c>
      <c r="B14">
        <v>14.94</v>
      </c>
    </row>
    <row r="15" spans="1:2" x14ac:dyDescent="0.35">
      <c r="A15">
        <v>1700</v>
      </c>
      <c r="B15">
        <v>14.81</v>
      </c>
    </row>
    <row r="16" spans="1:2" x14ac:dyDescent="0.35">
      <c r="A16">
        <v>1701</v>
      </c>
      <c r="B16">
        <v>15.07</v>
      </c>
    </row>
    <row r="17" spans="1:2" x14ac:dyDescent="0.35">
      <c r="A17">
        <v>1702</v>
      </c>
      <c r="B17">
        <v>15.52</v>
      </c>
    </row>
    <row r="18" spans="1:2" x14ac:dyDescent="0.35">
      <c r="A18">
        <v>1703</v>
      </c>
      <c r="B18">
        <v>15.17</v>
      </c>
    </row>
    <row r="19" spans="1:2" x14ac:dyDescent="0.35">
      <c r="A19">
        <v>1704</v>
      </c>
      <c r="B19">
        <v>15.22</v>
      </c>
    </row>
    <row r="20" spans="1:2" x14ac:dyDescent="0.35">
      <c r="A20">
        <v>1705</v>
      </c>
      <c r="B20">
        <v>15.11</v>
      </c>
    </row>
    <row r="21" spans="1:2" x14ac:dyDescent="0.35">
      <c r="A21">
        <v>1706</v>
      </c>
      <c r="B21">
        <v>15.27</v>
      </c>
    </row>
    <row r="22" spans="1:2" x14ac:dyDescent="0.35">
      <c r="A22">
        <v>1707</v>
      </c>
      <c r="B22">
        <v>15.44</v>
      </c>
    </row>
    <row r="23" spans="1:2" x14ac:dyDescent="0.35">
      <c r="A23">
        <v>1708</v>
      </c>
      <c r="B23">
        <v>15.41</v>
      </c>
    </row>
    <row r="24" spans="1:2" x14ac:dyDescent="0.35">
      <c r="A24">
        <v>1709</v>
      </c>
      <c r="B24">
        <v>15.31</v>
      </c>
    </row>
    <row r="25" spans="1:2" x14ac:dyDescent="0.35">
      <c r="A25">
        <v>1710</v>
      </c>
      <c r="B25">
        <v>15.22</v>
      </c>
    </row>
    <row r="26" spans="1:2" x14ac:dyDescent="0.35">
      <c r="A26">
        <v>1711</v>
      </c>
      <c r="B26">
        <v>15.29</v>
      </c>
    </row>
    <row r="27" spans="1:2" x14ac:dyDescent="0.35">
      <c r="A27">
        <v>1712</v>
      </c>
      <c r="B27">
        <v>15.31</v>
      </c>
    </row>
    <row r="28" spans="1:2" x14ac:dyDescent="0.35">
      <c r="A28">
        <v>1713</v>
      </c>
      <c r="B28">
        <v>15.24</v>
      </c>
    </row>
    <row r="29" spans="1:2" x14ac:dyDescent="0.35">
      <c r="A29">
        <v>1714</v>
      </c>
      <c r="B29">
        <v>15.13</v>
      </c>
    </row>
    <row r="30" spans="1:2" x14ac:dyDescent="0.35">
      <c r="A30">
        <v>1715</v>
      </c>
      <c r="B30">
        <v>15.11</v>
      </c>
    </row>
    <row r="31" spans="1:2" x14ac:dyDescent="0.35">
      <c r="A31">
        <v>1716</v>
      </c>
      <c r="B31">
        <v>15.09</v>
      </c>
    </row>
    <row r="32" spans="1:2" x14ac:dyDescent="0.35">
      <c r="A32">
        <v>1717</v>
      </c>
      <c r="B32">
        <v>15.13</v>
      </c>
    </row>
    <row r="33" spans="1:2" x14ac:dyDescent="0.35">
      <c r="A33">
        <v>1718</v>
      </c>
      <c r="B33">
        <v>15.11</v>
      </c>
    </row>
    <row r="34" spans="1:2" x14ac:dyDescent="0.35">
      <c r="A34">
        <v>1719</v>
      </c>
      <c r="B34">
        <v>15.09</v>
      </c>
    </row>
    <row r="35" spans="1:2" x14ac:dyDescent="0.35">
      <c r="A35">
        <v>1720</v>
      </c>
      <c r="B35">
        <v>15.04</v>
      </c>
    </row>
    <row r="36" spans="1:2" x14ac:dyDescent="0.35">
      <c r="A36">
        <v>1721</v>
      </c>
      <c r="B36">
        <v>15.05</v>
      </c>
    </row>
    <row r="37" spans="1:2" x14ac:dyDescent="0.35">
      <c r="A37">
        <v>1722</v>
      </c>
      <c r="B37">
        <v>15.17</v>
      </c>
    </row>
    <row r="38" spans="1:2" x14ac:dyDescent="0.35">
      <c r="A38">
        <v>1723</v>
      </c>
      <c r="B38">
        <v>15.2</v>
      </c>
    </row>
    <row r="39" spans="1:2" x14ac:dyDescent="0.35">
      <c r="A39">
        <v>1724</v>
      </c>
      <c r="B39">
        <v>15.11</v>
      </c>
    </row>
    <row r="40" spans="1:2" x14ac:dyDescent="0.35">
      <c r="A40">
        <v>1725</v>
      </c>
      <c r="B40">
        <v>15.11</v>
      </c>
    </row>
    <row r="41" spans="1:2" x14ac:dyDescent="0.35">
      <c r="A41">
        <v>1726</v>
      </c>
      <c r="B41">
        <v>15.15</v>
      </c>
    </row>
    <row r="42" spans="1:2" x14ac:dyDescent="0.35">
      <c r="A42">
        <v>1727</v>
      </c>
      <c r="B42">
        <v>15.24</v>
      </c>
    </row>
    <row r="43" spans="1:2" x14ac:dyDescent="0.35">
      <c r="A43">
        <v>1728</v>
      </c>
      <c r="B43">
        <v>15.11</v>
      </c>
    </row>
    <row r="44" spans="1:2" x14ac:dyDescent="0.35">
      <c r="A44">
        <v>1729</v>
      </c>
      <c r="B44">
        <v>14.92</v>
      </c>
    </row>
    <row r="45" spans="1:2" x14ac:dyDescent="0.35">
      <c r="A45">
        <v>1730</v>
      </c>
      <c r="B45">
        <v>14.81</v>
      </c>
    </row>
    <row r="46" spans="1:2" x14ac:dyDescent="0.35">
      <c r="A46">
        <v>1731</v>
      </c>
      <c r="B46">
        <v>14.94</v>
      </c>
    </row>
    <row r="47" spans="1:2" x14ac:dyDescent="0.35">
      <c r="A47">
        <v>1732</v>
      </c>
      <c r="B47">
        <v>15.09</v>
      </c>
    </row>
    <row r="48" spans="1:2" x14ac:dyDescent="0.35">
      <c r="A48">
        <v>1733</v>
      </c>
      <c r="B48">
        <v>15.18</v>
      </c>
    </row>
    <row r="49" spans="1:2" x14ac:dyDescent="0.35">
      <c r="A49">
        <v>1734</v>
      </c>
      <c r="B49">
        <v>15.39</v>
      </c>
    </row>
    <row r="50" spans="1:2" x14ac:dyDescent="0.35">
      <c r="A50">
        <v>1735</v>
      </c>
      <c r="B50">
        <v>15.41</v>
      </c>
    </row>
    <row r="51" spans="1:2" x14ac:dyDescent="0.35">
      <c r="A51">
        <v>1736</v>
      </c>
      <c r="B51">
        <v>15.18</v>
      </c>
    </row>
    <row r="52" spans="1:2" x14ac:dyDescent="0.35">
      <c r="A52">
        <v>1737</v>
      </c>
      <c r="B52">
        <v>15.02</v>
      </c>
    </row>
    <row r="53" spans="1:2" x14ac:dyDescent="0.35">
      <c r="A53">
        <v>1738</v>
      </c>
      <c r="B53">
        <v>14.91</v>
      </c>
    </row>
    <row r="54" spans="1:2" x14ac:dyDescent="0.35">
      <c r="A54">
        <v>1739</v>
      </c>
      <c r="B54">
        <v>14.91</v>
      </c>
    </row>
    <row r="55" spans="1:2" x14ac:dyDescent="0.35">
      <c r="A55">
        <v>1740</v>
      </c>
      <c r="B55">
        <v>14.94</v>
      </c>
    </row>
    <row r="56" spans="1:2" x14ac:dyDescent="0.35">
      <c r="A56">
        <v>1741</v>
      </c>
      <c r="B56">
        <v>14.92</v>
      </c>
    </row>
    <row r="57" spans="1:2" x14ac:dyDescent="0.35">
      <c r="A57">
        <v>1742</v>
      </c>
      <c r="B57">
        <v>14.85</v>
      </c>
    </row>
    <row r="58" spans="1:2" x14ac:dyDescent="0.35">
      <c r="A58">
        <v>1743</v>
      </c>
      <c r="B58">
        <v>14.85</v>
      </c>
    </row>
    <row r="59" spans="1:2" x14ac:dyDescent="0.35">
      <c r="A59">
        <v>1744</v>
      </c>
      <c r="B59">
        <v>14.87</v>
      </c>
    </row>
    <row r="60" spans="1:2" x14ac:dyDescent="0.35">
      <c r="A60">
        <v>1745</v>
      </c>
      <c r="B60">
        <v>14.98</v>
      </c>
    </row>
    <row r="61" spans="1:2" x14ac:dyDescent="0.35">
      <c r="A61">
        <v>1746</v>
      </c>
      <c r="B61">
        <v>15.13</v>
      </c>
    </row>
    <row r="62" spans="1:2" x14ac:dyDescent="0.35">
      <c r="A62">
        <v>1747</v>
      </c>
      <c r="B62">
        <v>15.26</v>
      </c>
    </row>
    <row r="63" spans="1:2" x14ac:dyDescent="0.35">
      <c r="A63">
        <v>1748</v>
      </c>
      <c r="B63">
        <v>15.11</v>
      </c>
    </row>
    <row r="64" spans="1:2" x14ac:dyDescent="0.35">
      <c r="A64">
        <v>1749</v>
      </c>
      <c r="B64">
        <v>14.8</v>
      </c>
    </row>
    <row r="65" spans="1:2" x14ac:dyDescent="0.35">
      <c r="A65">
        <v>1750</v>
      </c>
      <c r="B65">
        <v>14.55</v>
      </c>
    </row>
    <row r="66" spans="1:2" x14ac:dyDescent="0.35">
      <c r="A66">
        <v>1751</v>
      </c>
      <c r="B66">
        <v>14.39</v>
      </c>
    </row>
    <row r="67" spans="1:2" x14ac:dyDescent="0.35">
      <c r="A67">
        <v>1752</v>
      </c>
      <c r="B67">
        <v>14.5</v>
      </c>
    </row>
    <row r="68" spans="1:2" x14ac:dyDescent="0.35">
      <c r="A68">
        <v>1753</v>
      </c>
      <c r="B68">
        <v>14.54</v>
      </c>
    </row>
    <row r="69" spans="1:2" x14ac:dyDescent="0.35">
      <c r="A69">
        <v>1754</v>
      </c>
      <c r="B69">
        <v>14.48</v>
      </c>
    </row>
    <row r="70" spans="1:2" x14ac:dyDescent="0.35">
      <c r="A70">
        <v>1755</v>
      </c>
      <c r="B70">
        <v>14.68</v>
      </c>
    </row>
    <row r="71" spans="1:2" x14ac:dyDescent="0.35">
      <c r="A71">
        <v>1756</v>
      </c>
      <c r="B71">
        <v>14.94</v>
      </c>
    </row>
    <row r="72" spans="1:2" x14ac:dyDescent="0.35">
      <c r="A72">
        <v>1757</v>
      </c>
      <c r="B72">
        <v>14.87</v>
      </c>
    </row>
    <row r="73" spans="1:2" x14ac:dyDescent="0.35">
      <c r="A73">
        <v>1758</v>
      </c>
      <c r="B73">
        <v>14.85</v>
      </c>
    </row>
    <row r="74" spans="1:2" x14ac:dyDescent="0.35">
      <c r="A74">
        <v>1759</v>
      </c>
      <c r="B74">
        <v>14.15</v>
      </c>
    </row>
    <row r="75" spans="1:2" x14ac:dyDescent="0.35">
      <c r="A75">
        <v>1760</v>
      </c>
      <c r="B75">
        <v>14.14</v>
      </c>
    </row>
    <row r="76" spans="1:2" x14ac:dyDescent="0.35">
      <c r="A76">
        <v>1761</v>
      </c>
      <c r="B76">
        <v>14.54</v>
      </c>
    </row>
    <row r="77" spans="1:2" x14ac:dyDescent="0.35">
      <c r="A77">
        <v>1762</v>
      </c>
      <c r="B77">
        <v>15.27</v>
      </c>
    </row>
    <row r="78" spans="1:2" x14ac:dyDescent="0.35">
      <c r="A78">
        <v>1763</v>
      </c>
      <c r="B78">
        <v>14.99</v>
      </c>
    </row>
    <row r="79" spans="1:2" x14ac:dyDescent="0.35">
      <c r="A79">
        <v>1764</v>
      </c>
      <c r="B79">
        <v>14.7</v>
      </c>
    </row>
    <row r="80" spans="1:2" x14ac:dyDescent="0.35">
      <c r="A80">
        <v>1765</v>
      </c>
      <c r="B80">
        <v>14.83</v>
      </c>
    </row>
    <row r="81" spans="1:2" x14ac:dyDescent="0.35">
      <c r="A81">
        <v>1766</v>
      </c>
      <c r="B81">
        <v>14.8</v>
      </c>
    </row>
    <row r="82" spans="1:2" x14ac:dyDescent="0.35">
      <c r="A82">
        <v>1767</v>
      </c>
      <c r="B82">
        <v>14.85</v>
      </c>
    </row>
    <row r="83" spans="1:2" x14ac:dyDescent="0.35">
      <c r="A83">
        <v>1768</v>
      </c>
      <c r="B83">
        <v>14.8</v>
      </c>
    </row>
    <row r="84" spans="1:2" x14ac:dyDescent="0.35">
      <c r="A84">
        <v>1769</v>
      </c>
      <c r="B84">
        <v>14.72</v>
      </c>
    </row>
    <row r="85" spans="1:2" x14ac:dyDescent="0.35">
      <c r="A85">
        <v>1770</v>
      </c>
      <c r="B85">
        <v>14.62</v>
      </c>
    </row>
    <row r="86" spans="1:2" x14ac:dyDescent="0.35">
      <c r="A86">
        <v>1771</v>
      </c>
      <c r="B86">
        <v>14.66</v>
      </c>
    </row>
    <row r="87" spans="1:2" x14ac:dyDescent="0.35">
      <c r="A87">
        <v>1772</v>
      </c>
      <c r="B87">
        <v>14.52</v>
      </c>
    </row>
    <row r="88" spans="1:2" x14ac:dyDescent="0.35">
      <c r="A88">
        <v>1773</v>
      </c>
      <c r="B88">
        <v>14.62</v>
      </c>
    </row>
    <row r="89" spans="1:2" x14ac:dyDescent="0.35">
      <c r="A89">
        <v>1774</v>
      </c>
      <c r="B89">
        <v>14.62</v>
      </c>
    </row>
    <row r="90" spans="1:2" x14ac:dyDescent="0.35">
      <c r="A90">
        <v>1775</v>
      </c>
      <c r="B90">
        <v>14.72</v>
      </c>
    </row>
    <row r="91" spans="1:2" x14ac:dyDescent="0.35">
      <c r="A91">
        <v>1776</v>
      </c>
      <c r="B91">
        <v>14.55</v>
      </c>
    </row>
    <row r="92" spans="1:2" x14ac:dyDescent="0.35">
      <c r="A92">
        <v>1777</v>
      </c>
      <c r="B92">
        <v>14.54</v>
      </c>
    </row>
    <row r="93" spans="1:2" x14ac:dyDescent="0.35">
      <c r="A93">
        <v>1778</v>
      </c>
      <c r="B93">
        <v>14.68</v>
      </c>
    </row>
    <row r="94" spans="1:2" x14ac:dyDescent="0.35">
      <c r="A94">
        <v>1779</v>
      </c>
      <c r="B94">
        <v>14.8</v>
      </c>
    </row>
    <row r="95" spans="1:2" x14ac:dyDescent="0.35">
      <c r="A95">
        <v>1780</v>
      </c>
      <c r="B95">
        <v>14.72</v>
      </c>
    </row>
    <row r="96" spans="1:2" x14ac:dyDescent="0.35">
      <c r="A96">
        <v>1781</v>
      </c>
      <c r="B96">
        <v>14.78</v>
      </c>
    </row>
    <row r="97" spans="1:2" x14ac:dyDescent="0.35">
      <c r="A97">
        <v>1782</v>
      </c>
      <c r="B97">
        <v>14.42</v>
      </c>
    </row>
    <row r="98" spans="1:2" x14ac:dyDescent="0.35">
      <c r="A98">
        <v>1783</v>
      </c>
      <c r="B98">
        <v>14.48</v>
      </c>
    </row>
    <row r="99" spans="1:2" x14ac:dyDescent="0.35">
      <c r="A99">
        <v>1784</v>
      </c>
      <c r="B99">
        <v>14.7</v>
      </c>
    </row>
    <row r="100" spans="1:2" x14ac:dyDescent="0.35">
      <c r="A100">
        <v>1785</v>
      </c>
      <c r="B100">
        <v>14.92</v>
      </c>
    </row>
    <row r="101" spans="1:2" x14ac:dyDescent="0.35">
      <c r="A101">
        <v>1786</v>
      </c>
      <c r="B101">
        <v>14.96</v>
      </c>
    </row>
    <row r="102" spans="1:2" x14ac:dyDescent="0.35">
      <c r="A102">
        <v>1787</v>
      </c>
      <c r="B102">
        <v>14.92</v>
      </c>
    </row>
    <row r="103" spans="1:2" x14ac:dyDescent="0.35">
      <c r="A103">
        <v>1788</v>
      </c>
      <c r="B103">
        <v>14.65</v>
      </c>
    </row>
    <row r="104" spans="1:2" x14ac:dyDescent="0.35">
      <c r="A104">
        <v>1789</v>
      </c>
      <c r="B104">
        <v>14.75</v>
      </c>
    </row>
    <row r="105" spans="1:2" x14ac:dyDescent="0.35">
      <c r="A105">
        <v>1790</v>
      </c>
      <c r="B105">
        <v>15.04</v>
      </c>
    </row>
    <row r="106" spans="1:2" x14ac:dyDescent="0.35">
      <c r="A106">
        <v>1791</v>
      </c>
      <c r="B106">
        <v>15.05</v>
      </c>
    </row>
    <row r="107" spans="1:2" x14ac:dyDescent="0.35">
      <c r="A107">
        <v>1792</v>
      </c>
      <c r="B107">
        <v>15.17</v>
      </c>
    </row>
    <row r="108" spans="1:2" x14ac:dyDescent="0.35">
      <c r="A108">
        <v>1793</v>
      </c>
      <c r="B108">
        <v>15</v>
      </c>
    </row>
    <row r="109" spans="1:2" x14ac:dyDescent="0.35">
      <c r="A109">
        <v>1794</v>
      </c>
      <c r="B109">
        <v>15.37</v>
      </c>
    </row>
    <row r="110" spans="1:2" x14ac:dyDescent="0.35">
      <c r="A110">
        <v>1795</v>
      </c>
      <c r="B110">
        <v>15.55</v>
      </c>
    </row>
    <row r="111" spans="1:2" x14ac:dyDescent="0.35">
      <c r="A111">
        <v>1796</v>
      </c>
      <c r="B111">
        <v>15.65</v>
      </c>
    </row>
    <row r="112" spans="1:2" x14ac:dyDescent="0.35">
      <c r="A112">
        <v>1797</v>
      </c>
      <c r="B112">
        <v>15.41</v>
      </c>
    </row>
    <row r="113" spans="1:2" x14ac:dyDescent="0.35">
      <c r="A113">
        <v>1798</v>
      </c>
      <c r="B113">
        <v>15.59</v>
      </c>
    </row>
    <row r="114" spans="1:2" x14ac:dyDescent="0.35">
      <c r="A114">
        <v>1799</v>
      </c>
      <c r="B114">
        <v>15.74</v>
      </c>
    </row>
    <row r="115" spans="1:2" x14ac:dyDescent="0.35">
      <c r="A115">
        <v>1800</v>
      </c>
      <c r="B115">
        <v>15.68</v>
      </c>
    </row>
    <row r="116" spans="1:2" x14ac:dyDescent="0.35">
      <c r="A116">
        <v>1801</v>
      </c>
      <c r="B116">
        <v>15.46</v>
      </c>
    </row>
    <row r="117" spans="1:2" x14ac:dyDescent="0.35">
      <c r="A117">
        <v>1802</v>
      </c>
      <c r="B117">
        <v>15.26</v>
      </c>
    </row>
    <row r="118" spans="1:2" x14ac:dyDescent="0.35">
      <c r="A118">
        <v>1803</v>
      </c>
      <c r="B118">
        <v>15.41</v>
      </c>
    </row>
    <row r="119" spans="1:2" x14ac:dyDescent="0.35">
      <c r="A119">
        <v>1804</v>
      </c>
      <c r="B119">
        <v>15.41</v>
      </c>
    </row>
    <row r="120" spans="1:2" x14ac:dyDescent="0.35">
      <c r="A120">
        <v>1805</v>
      </c>
      <c r="B120">
        <v>15.79</v>
      </c>
    </row>
    <row r="121" spans="1:2" x14ac:dyDescent="0.35">
      <c r="A121">
        <v>1806</v>
      </c>
      <c r="B121">
        <v>15.52</v>
      </c>
    </row>
    <row r="122" spans="1:2" x14ac:dyDescent="0.35">
      <c r="A122">
        <v>1807</v>
      </c>
      <c r="B122">
        <v>15.43</v>
      </c>
    </row>
    <row r="123" spans="1:2" x14ac:dyDescent="0.35">
      <c r="A123">
        <v>1808</v>
      </c>
      <c r="B123">
        <v>16.079999999999998</v>
      </c>
    </row>
    <row r="124" spans="1:2" x14ac:dyDescent="0.35">
      <c r="A124">
        <v>1809</v>
      </c>
      <c r="B124">
        <v>15.96</v>
      </c>
    </row>
    <row r="125" spans="1:2" x14ac:dyDescent="0.35">
      <c r="A125">
        <v>1810</v>
      </c>
      <c r="B125">
        <v>15.77</v>
      </c>
    </row>
    <row r="126" spans="1:2" x14ac:dyDescent="0.35">
      <c r="A126">
        <v>1811</v>
      </c>
      <c r="B126">
        <v>15.53</v>
      </c>
    </row>
    <row r="127" spans="1:2" x14ac:dyDescent="0.35">
      <c r="A127">
        <v>1812</v>
      </c>
      <c r="B127">
        <v>16.11</v>
      </c>
    </row>
    <row r="128" spans="1:2" x14ac:dyDescent="0.35">
      <c r="A128">
        <v>1813</v>
      </c>
      <c r="B128">
        <v>16.25</v>
      </c>
    </row>
    <row r="129" spans="1:2" x14ac:dyDescent="0.35">
      <c r="A129">
        <v>1814</v>
      </c>
      <c r="B129">
        <v>15.04</v>
      </c>
    </row>
    <row r="130" spans="1:2" x14ac:dyDescent="0.35">
      <c r="A130">
        <v>1815</v>
      </c>
      <c r="B130">
        <v>15.26</v>
      </c>
    </row>
    <row r="131" spans="1:2" x14ac:dyDescent="0.35">
      <c r="A131">
        <v>1816</v>
      </c>
      <c r="B131">
        <v>15.28</v>
      </c>
    </row>
    <row r="132" spans="1:2" x14ac:dyDescent="0.35">
      <c r="A132">
        <v>1817</v>
      </c>
      <c r="B132">
        <v>15.11</v>
      </c>
    </row>
    <row r="133" spans="1:2" x14ac:dyDescent="0.35">
      <c r="A133">
        <v>1818</v>
      </c>
      <c r="B133">
        <v>15.35</v>
      </c>
    </row>
    <row r="134" spans="1:2" x14ac:dyDescent="0.35">
      <c r="A134">
        <v>1819</v>
      </c>
      <c r="B134">
        <v>15.33</v>
      </c>
    </row>
    <row r="135" spans="1:2" x14ac:dyDescent="0.35">
      <c r="A135">
        <v>1820</v>
      </c>
      <c r="B135">
        <v>15.62</v>
      </c>
    </row>
    <row r="136" spans="1:2" x14ac:dyDescent="0.35">
      <c r="A136">
        <v>1821</v>
      </c>
      <c r="B136">
        <v>15.95</v>
      </c>
    </row>
    <row r="137" spans="1:2" x14ac:dyDescent="0.35">
      <c r="A137">
        <v>1822</v>
      </c>
      <c r="B137">
        <v>15.8</v>
      </c>
    </row>
    <row r="138" spans="1:2" x14ac:dyDescent="0.35">
      <c r="A138">
        <v>1823</v>
      </c>
      <c r="B138">
        <v>15.84</v>
      </c>
    </row>
    <row r="139" spans="1:2" x14ac:dyDescent="0.35">
      <c r="A139">
        <v>1824</v>
      </c>
      <c r="B139">
        <v>15.82</v>
      </c>
    </row>
    <row r="140" spans="1:2" x14ac:dyDescent="0.35">
      <c r="A140">
        <v>1825</v>
      </c>
      <c r="B140">
        <v>15.7</v>
      </c>
    </row>
    <row r="141" spans="1:2" x14ac:dyDescent="0.35">
      <c r="A141">
        <v>1826</v>
      </c>
      <c r="B141">
        <v>15.76</v>
      </c>
    </row>
    <row r="142" spans="1:2" x14ac:dyDescent="0.35">
      <c r="A142">
        <v>1827</v>
      </c>
      <c r="B142">
        <v>15.74</v>
      </c>
    </row>
    <row r="143" spans="1:2" x14ac:dyDescent="0.35">
      <c r="A143">
        <v>1828</v>
      </c>
      <c r="B143">
        <v>15.78</v>
      </c>
    </row>
    <row r="144" spans="1:2" x14ac:dyDescent="0.35">
      <c r="A144">
        <v>1829</v>
      </c>
      <c r="B144">
        <v>15.78</v>
      </c>
    </row>
    <row r="145" spans="1:2" x14ac:dyDescent="0.35">
      <c r="A145">
        <v>1830</v>
      </c>
      <c r="B145">
        <v>15.82</v>
      </c>
    </row>
    <row r="146" spans="1:2" x14ac:dyDescent="0.35">
      <c r="A146">
        <v>1831</v>
      </c>
      <c r="B146">
        <v>15.72</v>
      </c>
    </row>
    <row r="147" spans="1:2" x14ac:dyDescent="0.35">
      <c r="A147">
        <v>1832</v>
      </c>
      <c r="B147">
        <v>15.73</v>
      </c>
    </row>
    <row r="148" spans="1:2" x14ac:dyDescent="0.35">
      <c r="A148">
        <v>1833</v>
      </c>
      <c r="B148">
        <v>15.93</v>
      </c>
    </row>
    <row r="149" spans="1:2" x14ac:dyDescent="0.35">
      <c r="A149">
        <v>1834</v>
      </c>
      <c r="B149">
        <v>15.73</v>
      </c>
    </row>
    <row r="150" spans="1:2" x14ac:dyDescent="0.35">
      <c r="A150">
        <v>1835</v>
      </c>
      <c r="B150">
        <v>15.8</v>
      </c>
    </row>
    <row r="151" spans="1:2" x14ac:dyDescent="0.35">
      <c r="A151">
        <v>1836</v>
      </c>
      <c r="B151">
        <v>15.72</v>
      </c>
    </row>
    <row r="152" spans="1:2" x14ac:dyDescent="0.35">
      <c r="A152">
        <v>1837</v>
      </c>
      <c r="B152">
        <v>15.83</v>
      </c>
    </row>
    <row r="153" spans="1:2" x14ac:dyDescent="0.35">
      <c r="A153">
        <v>1838</v>
      </c>
      <c r="B153">
        <v>15.85</v>
      </c>
    </row>
    <row r="154" spans="1:2" x14ac:dyDescent="0.35">
      <c r="A154">
        <v>1839</v>
      </c>
      <c r="B154">
        <v>15.62</v>
      </c>
    </row>
    <row r="155" spans="1:2" x14ac:dyDescent="0.35">
      <c r="A155">
        <v>1840</v>
      </c>
      <c r="B155">
        <v>15.62</v>
      </c>
    </row>
    <row r="156" spans="1:2" x14ac:dyDescent="0.35">
      <c r="A156">
        <v>1841</v>
      </c>
      <c r="B156">
        <v>15.7</v>
      </c>
    </row>
    <row r="157" spans="1:2" x14ac:dyDescent="0.35">
      <c r="A157">
        <v>1842</v>
      </c>
      <c r="B157">
        <v>15.87</v>
      </c>
    </row>
    <row r="158" spans="1:2" x14ac:dyDescent="0.35">
      <c r="A158">
        <v>1843</v>
      </c>
      <c r="B158">
        <v>15.93</v>
      </c>
    </row>
    <row r="159" spans="1:2" x14ac:dyDescent="0.35">
      <c r="A159">
        <v>1844</v>
      </c>
      <c r="B159">
        <v>15.85</v>
      </c>
    </row>
    <row r="160" spans="1:2" x14ac:dyDescent="0.35">
      <c r="A160">
        <v>1845</v>
      </c>
      <c r="B160">
        <v>15.92</v>
      </c>
    </row>
    <row r="161" spans="1:2" x14ac:dyDescent="0.35">
      <c r="A161">
        <v>1846</v>
      </c>
      <c r="B161">
        <v>15.9</v>
      </c>
    </row>
    <row r="162" spans="1:2" x14ac:dyDescent="0.35">
      <c r="A162">
        <v>1847</v>
      </c>
      <c r="B162">
        <v>15.8</v>
      </c>
    </row>
    <row r="163" spans="1:2" x14ac:dyDescent="0.35">
      <c r="A163">
        <v>1848</v>
      </c>
      <c r="B163">
        <v>15.85</v>
      </c>
    </row>
    <row r="164" spans="1:2" x14ac:dyDescent="0.35">
      <c r="A164">
        <v>1849</v>
      </c>
      <c r="B164">
        <v>15.78</v>
      </c>
    </row>
    <row r="165" spans="1:2" x14ac:dyDescent="0.35">
      <c r="A165">
        <v>1850</v>
      </c>
      <c r="B165">
        <v>15.7</v>
      </c>
    </row>
    <row r="166" spans="1:2" x14ac:dyDescent="0.35">
      <c r="A166">
        <v>1851</v>
      </c>
      <c r="B166">
        <v>15.46</v>
      </c>
    </row>
    <row r="167" spans="1:2" x14ac:dyDescent="0.35">
      <c r="A167">
        <v>1852</v>
      </c>
      <c r="B167">
        <v>15.59</v>
      </c>
    </row>
    <row r="168" spans="1:2" x14ac:dyDescent="0.35">
      <c r="A168">
        <v>1853</v>
      </c>
      <c r="B168">
        <v>15.33</v>
      </c>
    </row>
    <row r="169" spans="1:2" x14ac:dyDescent="0.35">
      <c r="A169">
        <v>1854</v>
      </c>
      <c r="B169">
        <v>15.33</v>
      </c>
    </row>
    <row r="170" spans="1:2" x14ac:dyDescent="0.35">
      <c r="A170">
        <v>1855</v>
      </c>
      <c r="B170">
        <v>15.38</v>
      </c>
    </row>
    <row r="171" spans="1:2" x14ac:dyDescent="0.35">
      <c r="A171">
        <v>1856</v>
      </c>
      <c r="B171">
        <v>15.38</v>
      </c>
    </row>
    <row r="172" spans="1:2" x14ac:dyDescent="0.35">
      <c r="A172">
        <v>1857</v>
      </c>
      <c r="B172">
        <v>15.27</v>
      </c>
    </row>
    <row r="173" spans="1:2" x14ac:dyDescent="0.35">
      <c r="A173">
        <v>1858</v>
      </c>
      <c r="B173">
        <v>15.38</v>
      </c>
    </row>
    <row r="174" spans="1:2" x14ac:dyDescent="0.35">
      <c r="A174">
        <v>1859</v>
      </c>
      <c r="B174">
        <v>15.19</v>
      </c>
    </row>
    <row r="175" spans="1:2" x14ac:dyDescent="0.35">
      <c r="A175">
        <v>1860</v>
      </c>
      <c r="B175">
        <v>15.29</v>
      </c>
    </row>
    <row r="176" spans="1:2" x14ac:dyDescent="0.35">
      <c r="A176">
        <v>1861</v>
      </c>
      <c r="B176">
        <v>15.5</v>
      </c>
    </row>
    <row r="177" spans="1:2" x14ac:dyDescent="0.35">
      <c r="A177">
        <v>1862</v>
      </c>
      <c r="B177">
        <v>15.35</v>
      </c>
    </row>
    <row r="178" spans="1:2" x14ac:dyDescent="0.35">
      <c r="A178">
        <v>1863</v>
      </c>
      <c r="B178">
        <v>15.37</v>
      </c>
    </row>
    <row r="179" spans="1:2" x14ac:dyDescent="0.35">
      <c r="A179">
        <v>1864</v>
      </c>
      <c r="B179">
        <v>15.37</v>
      </c>
    </row>
    <row r="180" spans="1:2" x14ac:dyDescent="0.35">
      <c r="A180">
        <v>1865</v>
      </c>
      <c r="B180">
        <v>15.44</v>
      </c>
    </row>
    <row r="181" spans="1:2" x14ac:dyDescent="0.35">
      <c r="A181">
        <v>1866</v>
      </c>
      <c r="B181">
        <v>15.43</v>
      </c>
    </row>
    <row r="182" spans="1:2" x14ac:dyDescent="0.35">
      <c r="A182">
        <v>1867</v>
      </c>
      <c r="B182">
        <v>15.57</v>
      </c>
    </row>
    <row r="183" spans="1:2" x14ac:dyDescent="0.35">
      <c r="A183">
        <v>1868</v>
      </c>
      <c r="B183">
        <v>15.59</v>
      </c>
    </row>
    <row r="184" spans="1:2" x14ac:dyDescent="0.35">
      <c r="A184">
        <v>1869</v>
      </c>
      <c r="B184">
        <v>15.6</v>
      </c>
    </row>
    <row r="185" spans="1:2" x14ac:dyDescent="0.35">
      <c r="A185">
        <v>1870</v>
      </c>
      <c r="B185">
        <v>15.57</v>
      </c>
    </row>
    <row r="186" spans="1:2" x14ac:dyDescent="0.35">
      <c r="A186">
        <v>1871</v>
      </c>
      <c r="B186">
        <v>15.57</v>
      </c>
    </row>
    <row r="187" spans="1:2" x14ac:dyDescent="0.35">
      <c r="A187">
        <v>1872</v>
      </c>
      <c r="B187">
        <v>15.63</v>
      </c>
    </row>
    <row r="188" spans="1:2" x14ac:dyDescent="0.35">
      <c r="A188">
        <v>1873</v>
      </c>
      <c r="B188">
        <v>15.93</v>
      </c>
    </row>
    <row r="189" spans="1:2" x14ac:dyDescent="0.35">
      <c r="A189">
        <v>1874</v>
      </c>
      <c r="B189">
        <v>16.16</v>
      </c>
    </row>
    <row r="190" spans="1:2" x14ac:dyDescent="0.35">
      <c r="A190">
        <v>1875</v>
      </c>
      <c r="B190">
        <v>16.64</v>
      </c>
    </row>
    <row r="191" spans="1:2" x14ac:dyDescent="0.35">
      <c r="A191">
        <v>1876</v>
      </c>
      <c r="B191">
        <v>17.75</v>
      </c>
    </row>
    <row r="192" spans="1:2" x14ac:dyDescent="0.35">
      <c r="A192">
        <v>1877</v>
      </c>
      <c r="B192">
        <v>17.2</v>
      </c>
    </row>
    <row r="193" spans="1:2" x14ac:dyDescent="0.35">
      <c r="A193">
        <v>1878</v>
      </c>
      <c r="B193">
        <v>17.920000000000002</v>
      </c>
    </row>
    <row r="194" spans="1:2" x14ac:dyDescent="0.35">
      <c r="A194">
        <v>1879</v>
      </c>
      <c r="B194">
        <v>18.39</v>
      </c>
    </row>
    <row r="195" spans="1:2" x14ac:dyDescent="0.35">
      <c r="A195">
        <v>1880</v>
      </c>
      <c r="B195">
        <v>18.05</v>
      </c>
    </row>
    <row r="196" spans="1:2" x14ac:dyDescent="0.35">
      <c r="A196">
        <v>1881</v>
      </c>
      <c r="B196">
        <v>18.25</v>
      </c>
    </row>
    <row r="197" spans="1:2" x14ac:dyDescent="0.35">
      <c r="A197">
        <v>1882</v>
      </c>
      <c r="B197">
        <v>18.2</v>
      </c>
    </row>
    <row r="198" spans="1:2" x14ac:dyDescent="0.35">
      <c r="A198">
        <v>1883</v>
      </c>
      <c r="B198">
        <v>18.64</v>
      </c>
    </row>
    <row r="199" spans="1:2" x14ac:dyDescent="0.35">
      <c r="A199">
        <v>1884</v>
      </c>
      <c r="B199">
        <v>18.61</v>
      </c>
    </row>
    <row r="200" spans="1:2" x14ac:dyDescent="0.35">
      <c r="A200">
        <v>1885</v>
      </c>
      <c r="B200">
        <v>19.41</v>
      </c>
    </row>
    <row r="201" spans="1:2" x14ac:dyDescent="0.35">
      <c r="A201">
        <v>1886</v>
      </c>
      <c r="B201">
        <v>20.78</v>
      </c>
    </row>
    <row r="202" spans="1:2" x14ac:dyDescent="0.35">
      <c r="A202">
        <v>1887</v>
      </c>
      <c r="B202">
        <v>21.1</v>
      </c>
    </row>
    <row r="203" spans="1:2" x14ac:dyDescent="0.35">
      <c r="A203">
        <v>1888</v>
      </c>
      <c r="B203">
        <v>22</v>
      </c>
    </row>
    <row r="204" spans="1:2" x14ac:dyDescent="0.35">
      <c r="A204">
        <v>1889</v>
      </c>
      <c r="B204">
        <v>22.1</v>
      </c>
    </row>
    <row r="205" spans="1:2" x14ac:dyDescent="0.35">
      <c r="A205">
        <v>1890</v>
      </c>
      <c r="B205">
        <v>19.75</v>
      </c>
    </row>
    <row r="206" spans="1:2" x14ac:dyDescent="0.35">
      <c r="A206">
        <v>1891</v>
      </c>
      <c r="B206">
        <v>20.92</v>
      </c>
    </row>
    <row r="207" spans="1:2" x14ac:dyDescent="0.35">
      <c r="A207">
        <v>1892</v>
      </c>
      <c r="B207">
        <v>23.72</v>
      </c>
    </row>
    <row r="208" spans="1:2" x14ac:dyDescent="0.35">
      <c r="A208">
        <v>1893</v>
      </c>
      <c r="B208">
        <v>26.49</v>
      </c>
    </row>
    <row r="209" spans="1:2" x14ac:dyDescent="0.35">
      <c r="A209">
        <v>1894</v>
      </c>
      <c r="B209">
        <v>32.56</v>
      </c>
    </row>
    <row r="210" spans="1:2" x14ac:dyDescent="0.35">
      <c r="A210">
        <v>1895</v>
      </c>
      <c r="B210">
        <v>31.6</v>
      </c>
    </row>
    <row r="211" spans="1:2" x14ac:dyDescent="0.35">
      <c r="A211">
        <v>1896</v>
      </c>
      <c r="B211">
        <v>30.59</v>
      </c>
    </row>
    <row r="212" spans="1:2" x14ac:dyDescent="0.35">
      <c r="A212">
        <v>1897</v>
      </c>
      <c r="B212">
        <v>34.200000000000003</v>
      </c>
    </row>
    <row r="213" spans="1:2" x14ac:dyDescent="0.35">
      <c r="A213">
        <v>1898</v>
      </c>
      <c r="B213">
        <v>35.03</v>
      </c>
    </row>
    <row r="214" spans="1:2" x14ac:dyDescent="0.35">
      <c r="A214">
        <v>1899</v>
      </c>
      <c r="B214">
        <v>34.36</v>
      </c>
    </row>
    <row r="215" spans="1:2" x14ac:dyDescent="0.35">
      <c r="A215">
        <v>1900</v>
      </c>
      <c r="B215">
        <v>33.33</v>
      </c>
    </row>
    <row r="216" spans="1:2" x14ac:dyDescent="0.35">
      <c r="A216">
        <v>1901</v>
      </c>
      <c r="B216">
        <v>34.68</v>
      </c>
    </row>
    <row r="217" spans="1:2" x14ac:dyDescent="0.35">
      <c r="A217">
        <v>1902</v>
      </c>
      <c r="B217">
        <v>39.15</v>
      </c>
    </row>
    <row r="218" spans="1:2" x14ac:dyDescent="0.35">
      <c r="A218">
        <v>1903</v>
      </c>
      <c r="B218">
        <v>38.1</v>
      </c>
    </row>
    <row r="219" spans="1:2" x14ac:dyDescent="0.35">
      <c r="A219">
        <v>1904</v>
      </c>
      <c r="B219">
        <v>35.700000000000003</v>
      </c>
    </row>
    <row r="220" spans="1:2" x14ac:dyDescent="0.35">
      <c r="A220">
        <v>1905</v>
      </c>
      <c r="B220">
        <v>33.869999999999997</v>
      </c>
    </row>
    <row r="221" spans="1:2" x14ac:dyDescent="0.35">
      <c r="A221">
        <v>1906</v>
      </c>
      <c r="B221">
        <v>30.54</v>
      </c>
    </row>
    <row r="222" spans="1:2" x14ac:dyDescent="0.35">
      <c r="A222">
        <v>1907</v>
      </c>
      <c r="B222">
        <v>31.24</v>
      </c>
    </row>
    <row r="223" spans="1:2" x14ac:dyDescent="0.35">
      <c r="A223">
        <v>1908</v>
      </c>
      <c r="B223">
        <v>38.64</v>
      </c>
    </row>
    <row r="224" spans="1:2" x14ac:dyDescent="0.35">
      <c r="A224">
        <v>1909</v>
      </c>
      <c r="B224">
        <v>39.74</v>
      </c>
    </row>
    <row r="225" spans="1:2" x14ac:dyDescent="0.35">
      <c r="A225">
        <v>1910</v>
      </c>
      <c r="B225">
        <v>38.22</v>
      </c>
    </row>
    <row r="226" spans="1:2" x14ac:dyDescent="0.35">
      <c r="A226">
        <v>1911</v>
      </c>
      <c r="B226">
        <v>38.33</v>
      </c>
    </row>
    <row r="227" spans="1:2" x14ac:dyDescent="0.35">
      <c r="A227">
        <v>1912</v>
      </c>
      <c r="B227">
        <v>33.619999999999997</v>
      </c>
    </row>
    <row r="228" spans="1:2" x14ac:dyDescent="0.35">
      <c r="A228">
        <v>1913</v>
      </c>
      <c r="B228">
        <v>34.19</v>
      </c>
    </row>
    <row r="229" spans="1:2" x14ac:dyDescent="0.35">
      <c r="A229">
        <v>1914</v>
      </c>
      <c r="B229">
        <v>37.369999999999997</v>
      </c>
    </row>
    <row r="230" spans="1:2" x14ac:dyDescent="0.35">
      <c r="A230">
        <v>1915</v>
      </c>
      <c r="B230">
        <v>40.479999999999997</v>
      </c>
    </row>
    <row r="231" spans="1:2" x14ac:dyDescent="0.35">
      <c r="A231">
        <v>1916</v>
      </c>
      <c r="B231">
        <v>30.78</v>
      </c>
    </row>
    <row r="232" spans="1:2" x14ac:dyDescent="0.35">
      <c r="A232">
        <v>1917</v>
      </c>
      <c r="B232">
        <v>24.61</v>
      </c>
    </row>
    <row r="233" spans="1:2" x14ac:dyDescent="0.35">
      <c r="A233">
        <v>1918</v>
      </c>
      <c r="B233">
        <v>21</v>
      </c>
    </row>
    <row r="234" spans="1:2" x14ac:dyDescent="0.35">
      <c r="A234">
        <v>1919</v>
      </c>
      <c r="B234">
        <v>18.440000000000001</v>
      </c>
    </row>
    <row r="235" spans="1:2" x14ac:dyDescent="0.35">
      <c r="A235">
        <v>1920</v>
      </c>
      <c r="B235">
        <v>20.28</v>
      </c>
    </row>
    <row r="236" spans="1:2" x14ac:dyDescent="0.35">
      <c r="A236">
        <v>1921</v>
      </c>
      <c r="B236">
        <v>32.76</v>
      </c>
    </row>
    <row r="237" spans="1:2" x14ac:dyDescent="0.35">
      <c r="A237">
        <v>1922</v>
      </c>
      <c r="B237">
        <v>30.43</v>
      </c>
    </row>
    <row r="238" spans="1:2" x14ac:dyDescent="0.35">
      <c r="A238">
        <v>1923</v>
      </c>
      <c r="B238">
        <v>31.69</v>
      </c>
    </row>
    <row r="239" spans="1:2" x14ac:dyDescent="0.35">
      <c r="A239">
        <v>1924</v>
      </c>
      <c r="B239">
        <v>30.8</v>
      </c>
    </row>
    <row r="240" spans="1:2" x14ac:dyDescent="0.35">
      <c r="A240">
        <v>1925</v>
      </c>
      <c r="B240">
        <v>29.78</v>
      </c>
    </row>
    <row r="241" spans="1:2" x14ac:dyDescent="0.35">
      <c r="A241">
        <v>1926</v>
      </c>
      <c r="B241">
        <v>33.11</v>
      </c>
    </row>
    <row r="242" spans="1:2" x14ac:dyDescent="0.35">
      <c r="A242">
        <v>1927</v>
      </c>
      <c r="B242">
        <v>36.47</v>
      </c>
    </row>
    <row r="243" spans="1:2" x14ac:dyDescent="0.35">
      <c r="A243">
        <v>1928</v>
      </c>
      <c r="B243">
        <v>35.340000000000003</v>
      </c>
    </row>
    <row r="244" spans="1:2" x14ac:dyDescent="0.35">
      <c r="A244">
        <v>1929</v>
      </c>
      <c r="B244">
        <v>38.78</v>
      </c>
    </row>
    <row r="245" spans="1:2" x14ac:dyDescent="0.35">
      <c r="A245">
        <v>1930</v>
      </c>
      <c r="B245">
        <v>53.74</v>
      </c>
    </row>
    <row r="246" spans="1:2" x14ac:dyDescent="0.35">
      <c r="A246">
        <v>1931</v>
      </c>
      <c r="B246">
        <v>71.25</v>
      </c>
    </row>
    <row r="247" spans="1:2" x14ac:dyDescent="0.35">
      <c r="A247">
        <v>1932</v>
      </c>
      <c r="B247">
        <v>73.290000000000006</v>
      </c>
    </row>
    <row r="248" spans="1:2" x14ac:dyDescent="0.35">
      <c r="A248">
        <v>1933</v>
      </c>
      <c r="B248">
        <v>69.83</v>
      </c>
    </row>
    <row r="249" spans="1:2" x14ac:dyDescent="0.35">
      <c r="A249">
        <v>1934</v>
      </c>
      <c r="B249">
        <v>72.36</v>
      </c>
    </row>
    <row r="250" spans="1:2" x14ac:dyDescent="0.35">
      <c r="A250">
        <v>1935</v>
      </c>
      <c r="B250">
        <v>54.19</v>
      </c>
    </row>
    <row r="251" spans="1:2" x14ac:dyDescent="0.35">
      <c r="A251">
        <v>1936</v>
      </c>
      <c r="B251">
        <v>77.09</v>
      </c>
    </row>
    <row r="252" spans="1:2" x14ac:dyDescent="0.35">
      <c r="A252">
        <v>1937</v>
      </c>
      <c r="B252">
        <v>77.44</v>
      </c>
    </row>
    <row r="253" spans="1:2" x14ac:dyDescent="0.35">
      <c r="A253">
        <v>1938</v>
      </c>
      <c r="B253">
        <v>80.39</v>
      </c>
    </row>
    <row r="254" spans="1:2" x14ac:dyDescent="0.35">
      <c r="A254">
        <v>1939</v>
      </c>
      <c r="B254">
        <v>88.84</v>
      </c>
    </row>
    <row r="255" spans="1:2" x14ac:dyDescent="0.35">
      <c r="A255">
        <v>1940</v>
      </c>
      <c r="B255">
        <v>99.76</v>
      </c>
    </row>
    <row r="256" spans="1:2" x14ac:dyDescent="0.35">
      <c r="A256">
        <v>1941</v>
      </c>
      <c r="B256">
        <v>99.73</v>
      </c>
    </row>
    <row r="257" spans="1:2" x14ac:dyDescent="0.35">
      <c r="A257">
        <v>1942</v>
      </c>
      <c r="B257">
        <v>90.57</v>
      </c>
    </row>
    <row r="258" spans="1:2" x14ac:dyDescent="0.35">
      <c r="A258">
        <v>1943</v>
      </c>
      <c r="B258">
        <v>77.67</v>
      </c>
    </row>
    <row r="259" spans="1:2" x14ac:dyDescent="0.35">
      <c r="A259">
        <v>1944</v>
      </c>
      <c r="B259">
        <v>77.67</v>
      </c>
    </row>
    <row r="260" spans="1:2" x14ac:dyDescent="0.35">
      <c r="A260">
        <v>1945</v>
      </c>
      <c r="B260">
        <v>67.400000000000006</v>
      </c>
    </row>
    <row r="261" spans="1:2" x14ac:dyDescent="0.35">
      <c r="A261">
        <v>1946</v>
      </c>
      <c r="B261">
        <v>43.67</v>
      </c>
    </row>
    <row r="262" spans="1:2" x14ac:dyDescent="0.35">
      <c r="A262">
        <v>1947</v>
      </c>
      <c r="B262">
        <v>48.73</v>
      </c>
    </row>
    <row r="263" spans="1:2" x14ac:dyDescent="0.35">
      <c r="A263">
        <v>1948</v>
      </c>
      <c r="B263">
        <v>47.07</v>
      </c>
    </row>
    <row r="264" spans="1:2" x14ac:dyDescent="0.35">
      <c r="A264">
        <v>1949</v>
      </c>
      <c r="B264">
        <v>48.61</v>
      </c>
    </row>
    <row r="265" spans="1:2" x14ac:dyDescent="0.35">
      <c r="A265">
        <v>1950</v>
      </c>
      <c r="B265">
        <v>47.14</v>
      </c>
    </row>
    <row r="266" spans="1:2" x14ac:dyDescent="0.35">
      <c r="A266">
        <v>1951</v>
      </c>
      <c r="B266">
        <v>39.119999999999997</v>
      </c>
    </row>
    <row r="267" spans="1:2" x14ac:dyDescent="0.35">
      <c r="A267">
        <v>1952</v>
      </c>
      <c r="B267">
        <v>41.16</v>
      </c>
    </row>
    <row r="268" spans="1:2" x14ac:dyDescent="0.35">
      <c r="A268">
        <v>1953</v>
      </c>
      <c r="B268">
        <v>41.04</v>
      </c>
    </row>
    <row r="269" spans="1:2" x14ac:dyDescent="0.35">
      <c r="A269">
        <v>1954</v>
      </c>
      <c r="B269">
        <v>41.01</v>
      </c>
    </row>
    <row r="270" spans="1:2" x14ac:dyDescent="0.35">
      <c r="A270">
        <v>1955</v>
      </c>
      <c r="B270">
        <v>39.24</v>
      </c>
    </row>
    <row r="271" spans="1:2" x14ac:dyDescent="0.35">
      <c r="A271">
        <v>1956</v>
      </c>
      <c r="B271">
        <v>38.5</v>
      </c>
    </row>
    <row r="272" spans="1:2" x14ac:dyDescent="0.35">
      <c r="A272">
        <v>1957</v>
      </c>
      <c r="B272">
        <v>38.5</v>
      </c>
    </row>
    <row r="273" spans="1:2" x14ac:dyDescent="0.35">
      <c r="A273">
        <v>1958</v>
      </c>
      <c r="B273">
        <v>39.270000000000003</v>
      </c>
    </row>
    <row r="274" spans="1:2" x14ac:dyDescent="0.35">
      <c r="A274">
        <v>1959</v>
      </c>
      <c r="B274">
        <v>38.340000000000003</v>
      </c>
    </row>
    <row r="275" spans="1:2" x14ac:dyDescent="0.35">
      <c r="A275">
        <v>1960</v>
      </c>
      <c r="B275">
        <v>38.270000000000003</v>
      </c>
    </row>
    <row r="276" spans="1:2" x14ac:dyDescent="0.35">
      <c r="A276">
        <v>1961</v>
      </c>
      <c r="B276">
        <v>37.82</v>
      </c>
    </row>
    <row r="277" spans="1:2" x14ac:dyDescent="0.35">
      <c r="A277">
        <v>1962</v>
      </c>
      <c r="B277">
        <v>32.22</v>
      </c>
    </row>
    <row r="278" spans="1:2" x14ac:dyDescent="0.35">
      <c r="A278">
        <v>1963</v>
      </c>
      <c r="B278">
        <v>27.34</v>
      </c>
    </row>
    <row r="279" spans="1:2" x14ac:dyDescent="0.35">
      <c r="A279">
        <v>1964</v>
      </c>
      <c r="B279">
        <v>27.04</v>
      </c>
    </row>
    <row r="280" spans="1:2" x14ac:dyDescent="0.35">
      <c r="A280">
        <v>1965</v>
      </c>
      <c r="B280">
        <v>27.04</v>
      </c>
    </row>
    <row r="281" spans="1:2" x14ac:dyDescent="0.35">
      <c r="A281">
        <v>1966</v>
      </c>
      <c r="B281">
        <v>27.04</v>
      </c>
    </row>
    <row r="282" spans="1:2" x14ac:dyDescent="0.35">
      <c r="A282">
        <v>1967</v>
      </c>
      <c r="B282">
        <v>22.56</v>
      </c>
    </row>
    <row r="283" spans="1:2" x14ac:dyDescent="0.35">
      <c r="A283">
        <v>1968</v>
      </c>
      <c r="B283">
        <v>18.29</v>
      </c>
    </row>
    <row r="284" spans="1:2" x14ac:dyDescent="0.35">
      <c r="A284">
        <v>1969</v>
      </c>
      <c r="B284">
        <v>23.16</v>
      </c>
    </row>
    <row r="285" spans="1:2" x14ac:dyDescent="0.35">
      <c r="A285">
        <v>1970</v>
      </c>
      <c r="B285">
        <v>20.54</v>
      </c>
    </row>
    <row r="286" spans="1:2" x14ac:dyDescent="0.35">
      <c r="A286">
        <v>1971</v>
      </c>
      <c r="B286">
        <v>26.66</v>
      </c>
    </row>
    <row r="287" spans="1:2" x14ac:dyDescent="0.35">
      <c r="A287">
        <v>1972</v>
      </c>
      <c r="B287">
        <v>34.75</v>
      </c>
    </row>
    <row r="288" spans="1:2" x14ac:dyDescent="0.35">
      <c r="A288">
        <v>1973</v>
      </c>
      <c r="B288">
        <v>38.21</v>
      </c>
    </row>
    <row r="289" spans="1:2" x14ac:dyDescent="0.35">
      <c r="A289">
        <v>1974</v>
      </c>
      <c r="B289">
        <v>33.9</v>
      </c>
    </row>
    <row r="290" spans="1:2" x14ac:dyDescent="0.35">
      <c r="A290">
        <v>1975</v>
      </c>
      <c r="B290">
        <v>36.51</v>
      </c>
    </row>
    <row r="291" spans="1:2" x14ac:dyDescent="0.35">
      <c r="A291">
        <v>1976</v>
      </c>
      <c r="B291">
        <v>28.76</v>
      </c>
    </row>
    <row r="292" spans="1:2" x14ac:dyDescent="0.35">
      <c r="A292">
        <v>1977</v>
      </c>
      <c r="B292">
        <v>32.049999999999997</v>
      </c>
    </row>
    <row r="293" spans="1:2" x14ac:dyDescent="0.35">
      <c r="A293">
        <v>1978</v>
      </c>
      <c r="B293">
        <v>35.799999999999997</v>
      </c>
    </row>
    <row r="294" spans="1:2" x14ac:dyDescent="0.35">
      <c r="A294">
        <v>1979</v>
      </c>
      <c r="B294">
        <v>27.69</v>
      </c>
    </row>
    <row r="295" spans="1:2" x14ac:dyDescent="0.35">
      <c r="A295">
        <v>1980</v>
      </c>
      <c r="B295">
        <v>29.66</v>
      </c>
    </row>
    <row r="296" spans="1:2" x14ac:dyDescent="0.35">
      <c r="A296">
        <v>1981</v>
      </c>
      <c r="B296">
        <v>43.65</v>
      </c>
    </row>
    <row r="297" spans="1:2" x14ac:dyDescent="0.35">
      <c r="A297">
        <v>1982</v>
      </c>
      <c r="B297">
        <v>47.24</v>
      </c>
    </row>
    <row r="298" spans="1:2" x14ac:dyDescent="0.35">
      <c r="A298">
        <v>1983</v>
      </c>
      <c r="B298">
        <v>37.03</v>
      </c>
    </row>
    <row r="299" spans="1:2" x14ac:dyDescent="0.35">
      <c r="A299">
        <v>1984</v>
      </c>
      <c r="B299">
        <v>44.26</v>
      </c>
    </row>
    <row r="300" spans="1:2" x14ac:dyDescent="0.35">
      <c r="A300">
        <v>1985</v>
      </c>
      <c r="B300">
        <v>51.68</v>
      </c>
    </row>
    <row r="301" spans="1:2" x14ac:dyDescent="0.35">
      <c r="A301">
        <v>1986</v>
      </c>
      <c r="B301">
        <v>67.25</v>
      </c>
    </row>
    <row r="302" spans="1:2" x14ac:dyDescent="0.35">
      <c r="A302">
        <v>1987</v>
      </c>
      <c r="B302">
        <v>63.84</v>
      </c>
    </row>
    <row r="303" spans="1:2" x14ac:dyDescent="0.35">
      <c r="A303">
        <v>1988</v>
      </c>
      <c r="B303">
        <v>66.95</v>
      </c>
    </row>
    <row r="304" spans="1:2" x14ac:dyDescent="0.35">
      <c r="A304">
        <v>1989</v>
      </c>
      <c r="B304">
        <v>69.489999999999995</v>
      </c>
    </row>
    <row r="305" spans="1:2" x14ac:dyDescent="0.35">
      <c r="A305">
        <v>1990</v>
      </c>
      <c r="B305">
        <v>79.78</v>
      </c>
    </row>
    <row r="306" spans="1:2" x14ac:dyDescent="0.35">
      <c r="A306">
        <v>1991</v>
      </c>
      <c r="B306">
        <v>89.83</v>
      </c>
    </row>
    <row r="307" spans="1:2" x14ac:dyDescent="0.35">
      <c r="A307">
        <v>1992</v>
      </c>
      <c r="B307">
        <v>87.47</v>
      </c>
    </row>
    <row r="308" spans="1:2" x14ac:dyDescent="0.35">
      <c r="A308">
        <v>1993</v>
      </c>
      <c r="B308">
        <v>83.85</v>
      </c>
    </row>
    <row r="309" spans="1:2" x14ac:dyDescent="0.35">
      <c r="A309">
        <v>1994</v>
      </c>
      <c r="B309">
        <v>72.790000000000006</v>
      </c>
    </row>
    <row r="310" spans="1:2" x14ac:dyDescent="0.35">
      <c r="A310">
        <v>1995</v>
      </c>
      <c r="B310">
        <v>74.78</v>
      </c>
    </row>
    <row r="311" spans="1:2" x14ac:dyDescent="0.35">
      <c r="A311">
        <v>1996</v>
      </c>
      <c r="B311">
        <v>74.89</v>
      </c>
    </row>
    <row r="312" spans="1:2" x14ac:dyDescent="0.35">
      <c r="A312">
        <v>1997</v>
      </c>
      <c r="B312">
        <v>67.91</v>
      </c>
    </row>
    <row r="313" spans="1:2" x14ac:dyDescent="0.35">
      <c r="A313">
        <v>1998</v>
      </c>
      <c r="B313">
        <v>53.24</v>
      </c>
    </row>
    <row r="314" spans="1:2" x14ac:dyDescent="0.35">
      <c r="A314">
        <v>1999</v>
      </c>
      <c r="B314">
        <v>53.26</v>
      </c>
    </row>
    <row r="315" spans="1:2" x14ac:dyDescent="0.35">
      <c r="A315">
        <v>2000</v>
      </c>
      <c r="B315">
        <v>55.96</v>
      </c>
    </row>
    <row r="316" spans="1:2" x14ac:dyDescent="0.35">
      <c r="A316">
        <v>2001</v>
      </c>
      <c r="B316">
        <v>61.95</v>
      </c>
    </row>
    <row r="317" spans="1:2" x14ac:dyDescent="0.35">
      <c r="A317">
        <v>2002</v>
      </c>
      <c r="B317">
        <v>67.319999999999993</v>
      </c>
    </row>
    <row r="318" spans="1:2" x14ac:dyDescent="0.35">
      <c r="A318">
        <v>2003</v>
      </c>
      <c r="B318">
        <v>74.22</v>
      </c>
    </row>
    <row r="319" spans="1:2" x14ac:dyDescent="0.35">
      <c r="A319">
        <v>2004</v>
      </c>
      <c r="B319">
        <v>61.3</v>
      </c>
    </row>
    <row r="320" spans="1:2" x14ac:dyDescent="0.35">
      <c r="A320">
        <v>2005</v>
      </c>
      <c r="B320">
        <v>60.7</v>
      </c>
    </row>
    <row r="321" spans="1:2" x14ac:dyDescent="0.35">
      <c r="A321">
        <v>2006</v>
      </c>
      <c r="B321">
        <v>52.2</v>
      </c>
    </row>
    <row r="322" spans="1:2" x14ac:dyDescent="0.35">
      <c r="A322">
        <v>2007</v>
      </c>
      <c r="B322">
        <v>51.91</v>
      </c>
    </row>
    <row r="323" spans="1:2" x14ac:dyDescent="0.35">
      <c r="A323">
        <v>2008</v>
      </c>
      <c r="B323">
        <v>58.17</v>
      </c>
    </row>
    <row r="324" spans="1:2" x14ac:dyDescent="0.35">
      <c r="A324">
        <v>2009</v>
      </c>
      <c r="B324">
        <v>66.27</v>
      </c>
    </row>
    <row r="325" spans="1:2" x14ac:dyDescent="0.35">
      <c r="A325">
        <v>2010</v>
      </c>
      <c r="B325">
        <v>60.64</v>
      </c>
    </row>
    <row r="326" spans="1:2" x14ac:dyDescent="0.35">
      <c r="A326">
        <v>2011</v>
      </c>
      <c r="B326">
        <v>44.75</v>
      </c>
    </row>
    <row r="327" spans="1:2" x14ac:dyDescent="0.35">
      <c r="A327">
        <v>2012</v>
      </c>
      <c r="B327">
        <v>53.58</v>
      </c>
    </row>
    <row r="328" spans="1:2" x14ac:dyDescent="0.35">
      <c r="A328">
        <v>2013</v>
      </c>
      <c r="B328">
        <v>59.31</v>
      </c>
    </row>
    <row r="329" spans="1:2" x14ac:dyDescent="0.35">
      <c r="A329">
        <v>2014</v>
      </c>
      <c r="B329">
        <v>66.38</v>
      </c>
    </row>
    <row r="330" spans="1:2" x14ac:dyDescent="0.35">
      <c r="A330">
        <v>2015</v>
      </c>
      <c r="B330">
        <v>73.98</v>
      </c>
    </row>
    <row r="331" spans="1:2" x14ac:dyDescent="0.35">
      <c r="A331">
        <v>2016</v>
      </c>
      <c r="B331">
        <v>72.959999999999994</v>
      </c>
    </row>
    <row r="332" spans="1:2" x14ac:dyDescent="0.35">
      <c r="A332">
        <v>2017</v>
      </c>
      <c r="B332">
        <v>73.760000000000005</v>
      </c>
    </row>
    <row r="333" spans="1:2" x14ac:dyDescent="0.35">
      <c r="A333">
        <v>2018</v>
      </c>
      <c r="B333">
        <v>80.77</v>
      </c>
    </row>
    <row r="334" spans="1:2" x14ac:dyDescent="0.35">
      <c r="A334">
        <v>2019</v>
      </c>
      <c r="B334">
        <v>85.92</v>
      </c>
    </row>
    <row r="335" spans="1:2" x14ac:dyDescent="0.35">
      <c r="A335">
        <v>2020</v>
      </c>
      <c r="B335">
        <v>86.14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48"/>
  <sheetViews>
    <sheetView workbookViewId="0">
      <selection activeCell="H99" sqref="H99"/>
    </sheetView>
  </sheetViews>
  <sheetFormatPr defaultRowHeight="14.5" x14ac:dyDescent="0.35"/>
  <sheetData>
    <row r="1" spans="1:3" x14ac:dyDescent="0.35">
      <c r="A1" t="s">
        <v>44</v>
      </c>
      <c r="B1" t="s">
        <v>98</v>
      </c>
    </row>
    <row r="2" spans="1:3" x14ac:dyDescent="0.35">
      <c r="A2">
        <v>1774</v>
      </c>
      <c r="B2">
        <v>7.82</v>
      </c>
      <c r="C2" s="13">
        <f t="shared" ref="C2:C65" si="0">B2/B$88*100</f>
        <v>97.022332506203469</v>
      </c>
    </row>
    <row r="3" spans="1:3" x14ac:dyDescent="0.35">
      <c r="A3">
        <v>1775</v>
      </c>
      <c r="B3">
        <v>7.41</v>
      </c>
      <c r="C3" s="13">
        <f t="shared" si="0"/>
        <v>91.935483870967744</v>
      </c>
    </row>
    <row r="4" spans="1:3" x14ac:dyDescent="0.35">
      <c r="A4">
        <v>1776</v>
      </c>
      <c r="B4">
        <v>8.4600000000000009</v>
      </c>
      <c r="C4" s="13">
        <f t="shared" si="0"/>
        <v>104.96277915632754</v>
      </c>
    </row>
    <row r="5" spans="1:3" x14ac:dyDescent="0.35">
      <c r="A5">
        <v>1777</v>
      </c>
      <c r="B5">
        <v>10.31</v>
      </c>
      <c r="C5" s="13">
        <f t="shared" si="0"/>
        <v>127.91563275434244</v>
      </c>
    </row>
    <row r="6" spans="1:3" x14ac:dyDescent="0.35">
      <c r="A6">
        <v>1778</v>
      </c>
      <c r="B6">
        <v>13.38</v>
      </c>
      <c r="C6" s="13">
        <f t="shared" si="0"/>
        <v>166.00496277915633</v>
      </c>
    </row>
    <row r="7" spans="1:3" x14ac:dyDescent="0.35">
      <c r="A7">
        <v>1779</v>
      </c>
      <c r="B7">
        <v>11.84</v>
      </c>
      <c r="C7" s="13">
        <f t="shared" si="0"/>
        <v>146.89826302729529</v>
      </c>
    </row>
    <row r="8" spans="1:3" x14ac:dyDescent="0.35">
      <c r="A8">
        <v>1780</v>
      </c>
      <c r="B8">
        <v>13.29</v>
      </c>
      <c r="C8" s="13">
        <f t="shared" si="0"/>
        <v>164.88833746898263</v>
      </c>
    </row>
    <row r="9" spans="1:3" x14ac:dyDescent="0.35">
      <c r="A9">
        <v>1781</v>
      </c>
      <c r="B9">
        <v>10.72</v>
      </c>
      <c r="C9" s="13">
        <f t="shared" si="0"/>
        <v>133.00248138957815</v>
      </c>
    </row>
    <row r="10" spans="1:3" x14ac:dyDescent="0.35">
      <c r="A10">
        <v>1782</v>
      </c>
      <c r="B10">
        <v>11.76</v>
      </c>
      <c r="C10" s="13">
        <f t="shared" si="0"/>
        <v>145.90570719602977</v>
      </c>
    </row>
    <row r="11" spans="1:3" x14ac:dyDescent="0.35">
      <c r="A11">
        <v>1783</v>
      </c>
      <c r="B11">
        <v>10.31</v>
      </c>
      <c r="C11" s="13">
        <f t="shared" si="0"/>
        <v>127.91563275434244</v>
      </c>
    </row>
    <row r="12" spans="1:3" x14ac:dyDescent="0.35">
      <c r="A12">
        <v>1784</v>
      </c>
      <c r="B12">
        <v>9.91</v>
      </c>
      <c r="C12" s="13">
        <f t="shared" si="0"/>
        <v>122.95285359801488</v>
      </c>
    </row>
    <row r="13" spans="1:3" x14ac:dyDescent="0.35">
      <c r="A13">
        <v>1785</v>
      </c>
      <c r="B13">
        <v>9.43</v>
      </c>
      <c r="C13" s="13">
        <f t="shared" si="0"/>
        <v>116.99751861042182</v>
      </c>
    </row>
    <row r="14" spans="1:3" x14ac:dyDescent="0.35">
      <c r="A14">
        <v>1786</v>
      </c>
      <c r="B14">
        <v>9.19</v>
      </c>
      <c r="C14" s="13">
        <f t="shared" si="0"/>
        <v>114.01985111662529</v>
      </c>
    </row>
    <row r="15" spans="1:3" x14ac:dyDescent="0.35">
      <c r="A15">
        <v>1787</v>
      </c>
      <c r="B15">
        <v>9.02</v>
      </c>
      <c r="C15" s="13">
        <f t="shared" si="0"/>
        <v>111.91066997518608</v>
      </c>
    </row>
    <row r="16" spans="1:3" x14ac:dyDescent="0.35">
      <c r="A16">
        <v>1788</v>
      </c>
      <c r="B16">
        <v>8.6199999999999992</v>
      </c>
      <c r="C16" s="13">
        <f t="shared" si="0"/>
        <v>106.94789081885854</v>
      </c>
    </row>
    <row r="17" spans="1:3" x14ac:dyDescent="0.35">
      <c r="A17">
        <v>1789</v>
      </c>
      <c r="B17">
        <v>8.5399999999999991</v>
      </c>
      <c r="C17" s="13">
        <f t="shared" si="0"/>
        <v>105.95533498759305</v>
      </c>
    </row>
    <row r="18" spans="1:3" x14ac:dyDescent="0.35">
      <c r="A18">
        <v>1790</v>
      </c>
      <c r="B18">
        <v>8.86</v>
      </c>
      <c r="C18" s="13">
        <f t="shared" si="0"/>
        <v>109.92555831265507</v>
      </c>
    </row>
    <row r="19" spans="1:3" x14ac:dyDescent="0.35">
      <c r="A19">
        <v>1791</v>
      </c>
      <c r="B19">
        <v>9.1</v>
      </c>
      <c r="C19" s="13">
        <f t="shared" si="0"/>
        <v>112.9032258064516</v>
      </c>
    </row>
    <row r="20" spans="1:3" x14ac:dyDescent="0.35">
      <c r="A20">
        <v>1792</v>
      </c>
      <c r="B20">
        <v>9.27</v>
      </c>
      <c r="C20" s="13">
        <f t="shared" si="0"/>
        <v>115.01240694789081</v>
      </c>
    </row>
    <row r="21" spans="1:3" x14ac:dyDescent="0.35">
      <c r="A21">
        <v>1793</v>
      </c>
      <c r="B21">
        <v>9.59</v>
      </c>
      <c r="C21" s="13">
        <f t="shared" si="0"/>
        <v>118.98263027295283</v>
      </c>
    </row>
    <row r="22" spans="1:3" x14ac:dyDescent="0.35">
      <c r="A22">
        <v>1794</v>
      </c>
      <c r="B22">
        <v>10.64</v>
      </c>
      <c r="C22" s="13">
        <f t="shared" si="0"/>
        <v>132.00992555831266</v>
      </c>
    </row>
    <row r="23" spans="1:3" x14ac:dyDescent="0.35">
      <c r="A23">
        <v>1795</v>
      </c>
      <c r="B23">
        <v>12.17</v>
      </c>
      <c r="C23" s="13">
        <f t="shared" si="0"/>
        <v>150.99255583126549</v>
      </c>
    </row>
    <row r="24" spans="1:3" x14ac:dyDescent="0.35">
      <c r="A24">
        <v>1796</v>
      </c>
      <c r="B24">
        <v>12.81</v>
      </c>
      <c r="C24" s="13">
        <f t="shared" si="0"/>
        <v>158.93300248138956</v>
      </c>
    </row>
    <row r="25" spans="1:3" x14ac:dyDescent="0.35">
      <c r="A25">
        <v>1797</v>
      </c>
      <c r="B25">
        <v>12.33</v>
      </c>
      <c r="C25" s="13">
        <f t="shared" si="0"/>
        <v>152.9776674937965</v>
      </c>
    </row>
    <row r="26" spans="1:3" x14ac:dyDescent="0.35">
      <c r="A26">
        <v>1798</v>
      </c>
      <c r="B26">
        <v>11.92</v>
      </c>
      <c r="C26" s="13">
        <f t="shared" si="0"/>
        <v>147.89081885856078</v>
      </c>
    </row>
    <row r="27" spans="1:3" x14ac:dyDescent="0.35">
      <c r="A27">
        <v>1799</v>
      </c>
      <c r="B27">
        <v>11.92</v>
      </c>
      <c r="C27" s="13">
        <f t="shared" si="0"/>
        <v>147.89081885856078</v>
      </c>
    </row>
    <row r="28" spans="1:3" x14ac:dyDescent="0.35">
      <c r="A28">
        <v>1800</v>
      </c>
      <c r="B28">
        <v>12.17</v>
      </c>
      <c r="C28" s="13">
        <f t="shared" si="0"/>
        <v>150.99255583126549</v>
      </c>
    </row>
    <row r="29" spans="1:3" x14ac:dyDescent="0.35">
      <c r="A29">
        <v>1801</v>
      </c>
      <c r="B29">
        <v>12.33</v>
      </c>
      <c r="C29" s="13">
        <f t="shared" si="0"/>
        <v>152.9776674937965</v>
      </c>
    </row>
    <row r="30" spans="1:3" x14ac:dyDescent="0.35">
      <c r="A30">
        <v>1802</v>
      </c>
      <c r="B30">
        <v>10.39</v>
      </c>
      <c r="C30" s="13">
        <f t="shared" si="0"/>
        <v>128.90818858560792</v>
      </c>
    </row>
    <row r="31" spans="1:3" x14ac:dyDescent="0.35">
      <c r="A31">
        <v>1803</v>
      </c>
      <c r="B31">
        <v>10.96</v>
      </c>
      <c r="C31" s="13">
        <f t="shared" si="0"/>
        <v>135.98014888337468</v>
      </c>
    </row>
    <row r="32" spans="1:3" x14ac:dyDescent="0.35">
      <c r="A32">
        <v>1804</v>
      </c>
      <c r="B32">
        <v>11.44</v>
      </c>
      <c r="C32" s="13">
        <f t="shared" si="0"/>
        <v>141.93548387096772</v>
      </c>
    </row>
    <row r="33" spans="1:3" x14ac:dyDescent="0.35">
      <c r="A33">
        <v>1805</v>
      </c>
      <c r="B33">
        <v>11.36</v>
      </c>
      <c r="C33" s="13">
        <f t="shared" si="0"/>
        <v>140.9429280397022</v>
      </c>
    </row>
    <row r="34" spans="1:3" x14ac:dyDescent="0.35">
      <c r="A34">
        <v>1806</v>
      </c>
      <c r="B34">
        <v>11.84</v>
      </c>
      <c r="C34" s="13">
        <f t="shared" si="0"/>
        <v>146.89826302729529</v>
      </c>
    </row>
    <row r="35" spans="1:3" x14ac:dyDescent="0.35">
      <c r="A35">
        <v>1807</v>
      </c>
      <c r="B35">
        <v>11.2</v>
      </c>
      <c r="C35" s="13">
        <f t="shared" si="0"/>
        <v>138.95781637717118</v>
      </c>
    </row>
    <row r="36" spans="1:3" x14ac:dyDescent="0.35">
      <c r="A36">
        <v>1808</v>
      </c>
      <c r="B36">
        <v>12.17</v>
      </c>
      <c r="C36" s="13">
        <f t="shared" si="0"/>
        <v>150.99255583126549</v>
      </c>
    </row>
    <row r="37" spans="1:3" x14ac:dyDescent="0.35">
      <c r="A37">
        <v>1809</v>
      </c>
      <c r="B37">
        <v>11.92</v>
      </c>
      <c r="C37" s="13">
        <f t="shared" si="0"/>
        <v>147.89081885856078</v>
      </c>
    </row>
    <row r="38" spans="1:3" x14ac:dyDescent="0.35">
      <c r="A38">
        <v>1810</v>
      </c>
      <c r="B38">
        <v>11.92</v>
      </c>
      <c r="C38" s="13">
        <f t="shared" si="0"/>
        <v>147.89081885856078</v>
      </c>
    </row>
    <row r="39" spans="1:3" x14ac:dyDescent="0.35">
      <c r="A39">
        <v>1811</v>
      </c>
      <c r="B39">
        <v>12.73</v>
      </c>
      <c r="C39" s="13">
        <f t="shared" si="0"/>
        <v>157.94044665012404</v>
      </c>
    </row>
    <row r="40" spans="1:3" x14ac:dyDescent="0.35">
      <c r="A40">
        <v>1812</v>
      </c>
      <c r="B40">
        <v>12.89</v>
      </c>
      <c r="C40" s="13">
        <f t="shared" si="0"/>
        <v>159.92555831265508</v>
      </c>
    </row>
    <row r="41" spans="1:3" x14ac:dyDescent="0.35">
      <c r="A41">
        <v>1813</v>
      </c>
      <c r="B41">
        <v>15.47</v>
      </c>
      <c r="C41" s="13">
        <f t="shared" si="0"/>
        <v>191.93548387096774</v>
      </c>
    </row>
    <row r="42" spans="1:3" x14ac:dyDescent="0.35">
      <c r="A42">
        <v>1814</v>
      </c>
      <c r="B42">
        <v>17</v>
      </c>
      <c r="C42" s="13">
        <f t="shared" si="0"/>
        <v>210.91811414392058</v>
      </c>
    </row>
    <row r="43" spans="1:3" x14ac:dyDescent="0.35">
      <c r="A43">
        <v>1815</v>
      </c>
      <c r="B43">
        <v>14.91</v>
      </c>
      <c r="C43" s="13">
        <f t="shared" si="0"/>
        <v>184.98759305210916</v>
      </c>
    </row>
    <row r="44" spans="1:3" x14ac:dyDescent="0.35">
      <c r="A44">
        <v>1816</v>
      </c>
      <c r="B44">
        <v>13.62</v>
      </c>
      <c r="C44" s="13">
        <f t="shared" si="0"/>
        <v>168.98263027295283</v>
      </c>
    </row>
    <row r="45" spans="1:3" x14ac:dyDescent="0.35">
      <c r="A45">
        <v>1817</v>
      </c>
      <c r="B45">
        <v>12.89</v>
      </c>
      <c r="C45" s="13">
        <f t="shared" si="0"/>
        <v>159.92555831265508</v>
      </c>
    </row>
    <row r="46" spans="1:3" x14ac:dyDescent="0.35">
      <c r="A46">
        <v>1818</v>
      </c>
      <c r="B46">
        <v>12.33</v>
      </c>
      <c r="C46" s="13">
        <f t="shared" si="0"/>
        <v>152.9776674937965</v>
      </c>
    </row>
    <row r="47" spans="1:3" x14ac:dyDescent="0.35">
      <c r="A47">
        <v>1819</v>
      </c>
      <c r="B47">
        <v>12.33</v>
      </c>
      <c r="C47" s="13">
        <f t="shared" si="0"/>
        <v>152.9776674937965</v>
      </c>
    </row>
    <row r="48" spans="1:3" x14ac:dyDescent="0.35">
      <c r="A48">
        <v>1820</v>
      </c>
      <c r="B48">
        <v>11.36</v>
      </c>
      <c r="C48" s="13">
        <f t="shared" si="0"/>
        <v>140.9429280397022</v>
      </c>
    </row>
    <row r="49" spans="1:3" x14ac:dyDescent="0.35">
      <c r="A49">
        <v>1821</v>
      </c>
      <c r="B49">
        <v>10.96</v>
      </c>
      <c r="C49" s="13">
        <f t="shared" si="0"/>
        <v>135.98014888337468</v>
      </c>
    </row>
    <row r="50" spans="1:3" x14ac:dyDescent="0.35">
      <c r="A50">
        <v>1822</v>
      </c>
      <c r="B50">
        <v>11.36</v>
      </c>
      <c r="C50" s="13">
        <f t="shared" si="0"/>
        <v>140.9429280397022</v>
      </c>
    </row>
    <row r="51" spans="1:3" x14ac:dyDescent="0.35">
      <c r="A51">
        <v>1823</v>
      </c>
      <c r="B51">
        <v>10.15</v>
      </c>
      <c r="C51" s="13">
        <f t="shared" si="0"/>
        <v>125.93052109181141</v>
      </c>
    </row>
    <row r="52" spans="1:3" x14ac:dyDescent="0.35">
      <c r="A52">
        <v>1824</v>
      </c>
      <c r="B52">
        <v>9.35</v>
      </c>
      <c r="C52" s="13">
        <f t="shared" si="0"/>
        <v>116.0049627791563</v>
      </c>
    </row>
    <row r="53" spans="1:3" x14ac:dyDescent="0.35">
      <c r="A53">
        <v>1825</v>
      </c>
      <c r="B53">
        <v>9.59</v>
      </c>
      <c r="C53" s="13">
        <f t="shared" si="0"/>
        <v>118.98263027295283</v>
      </c>
    </row>
    <row r="54" spans="1:3" x14ac:dyDescent="0.35">
      <c r="A54">
        <v>1826</v>
      </c>
      <c r="B54">
        <v>9.59</v>
      </c>
      <c r="C54" s="13">
        <f t="shared" si="0"/>
        <v>118.98263027295283</v>
      </c>
    </row>
    <row r="55" spans="1:3" x14ac:dyDescent="0.35">
      <c r="A55">
        <v>1827</v>
      </c>
      <c r="B55">
        <v>9.67</v>
      </c>
      <c r="C55" s="13">
        <f t="shared" si="0"/>
        <v>119.97518610421835</v>
      </c>
    </row>
    <row r="56" spans="1:3" x14ac:dyDescent="0.35">
      <c r="A56">
        <v>1828</v>
      </c>
      <c r="B56">
        <v>9.19</v>
      </c>
      <c r="C56" s="13">
        <f t="shared" si="0"/>
        <v>114.01985111662529</v>
      </c>
    </row>
    <row r="57" spans="1:3" x14ac:dyDescent="0.35">
      <c r="A57">
        <v>1829</v>
      </c>
      <c r="B57">
        <v>9.02</v>
      </c>
      <c r="C57" s="13">
        <f t="shared" si="0"/>
        <v>111.91066997518608</v>
      </c>
    </row>
    <row r="58" spans="1:3" x14ac:dyDescent="0.35">
      <c r="A58">
        <v>1830</v>
      </c>
      <c r="B58">
        <v>8.94</v>
      </c>
      <c r="C58" s="13">
        <f t="shared" si="0"/>
        <v>110.91811414392059</v>
      </c>
    </row>
    <row r="59" spans="1:3" x14ac:dyDescent="0.35">
      <c r="A59">
        <v>1831</v>
      </c>
      <c r="B59">
        <v>8.3800000000000008</v>
      </c>
      <c r="C59" s="13">
        <f t="shared" si="0"/>
        <v>103.97022332506202</v>
      </c>
    </row>
    <row r="60" spans="1:3" x14ac:dyDescent="0.35">
      <c r="A60">
        <v>1832</v>
      </c>
      <c r="B60">
        <v>8.3000000000000007</v>
      </c>
      <c r="C60" s="13">
        <f t="shared" si="0"/>
        <v>102.97766749379653</v>
      </c>
    </row>
    <row r="61" spans="1:3" x14ac:dyDescent="0.35">
      <c r="A61">
        <v>1833</v>
      </c>
      <c r="B61">
        <v>8.14</v>
      </c>
      <c r="C61" s="13">
        <f t="shared" si="0"/>
        <v>100.99255583126552</v>
      </c>
    </row>
    <row r="62" spans="1:3" x14ac:dyDescent="0.35">
      <c r="A62">
        <v>1834</v>
      </c>
      <c r="B62">
        <v>8.3000000000000007</v>
      </c>
      <c r="C62" s="13">
        <f t="shared" si="0"/>
        <v>102.97766749379653</v>
      </c>
    </row>
    <row r="63" spans="1:3" x14ac:dyDescent="0.35">
      <c r="A63">
        <v>1835</v>
      </c>
      <c r="B63">
        <v>8.5399999999999991</v>
      </c>
      <c r="C63" s="13">
        <f t="shared" si="0"/>
        <v>105.95533498759305</v>
      </c>
    </row>
    <row r="64" spans="1:3" x14ac:dyDescent="0.35">
      <c r="A64">
        <v>1836</v>
      </c>
      <c r="B64">
        <v>9.02</v>
      </c>
      <c r="C64" s="13">
        <f t="shared" si="0"/>
        <v>111.91066997518608</v>
      </c>
    </row>
    <row r="65" spans="1:3" x14ac:dyDescent="0.35">
      <c r="A65">
        <v>1837</v>
      </c>
      <c r="B65">
        <v>9.27</v>
      </c>
      <c r="C65" s="13">
        <f t="shared" si="0"/>
        <v>115.01240694789081</v>
      </c>
    </row>
    <row r="66" spans="1:3" x14ac:dyDescent="0.35">
      <c r="A66">
        <v>1838</v>
      </c>
      <c r="B66">
        <v>9.02</v>
      </c>
      <c r="C66" s="13">
        <f t="shared" ref="C66:C87" si="1">B66/B$88*100</f>
        <v>111.91066997518608</v>
      </c>
    </row>
    <row r="67" spans="1:3" x14ac:dyDescent="0.35">
      <c r="A67">
        <v>1839</v>
      </c>
      <c r="B67">
        <v>9.02</v>
      </c>
      <c r="C67" s="13">
        <f t="shared" si="1"/>
        <v>111.91066997518608</v>
      </c>
    </row>
    <row r="68" spans="1:3" x14ac:dyDescent="0.35">
      <c r="A68">
        <v>1840</v>
      </c>
      <c r="B68">
        <v>8.3800000000000008</v>
      </c>
      <c r="C68" s="13">
        <f t="shared" si="1"/>
        <v>103.97022332506202</v>
      </c>
    </row>
    <row r="69" spans="1:3" x14ac:dyDescent="0.35">
      <c r="A69">
        <v>1841</v>
      </c>
      <c r="B69">
        <v>8.4600000000000009</v>
      </c>
      <c r="C69" s="13">
        <f t="shared" si="1"/>
        <v>104.96277915632754</v>
      </c>
    </row>
    <row r="70" spans="1:3" x14ac:dyDescent="0.35">
      <c r="A70">
        <v>1842</v>
      </c>
      <c r="B70">
        <v>7.9</v>
      </c>
      <c r="C70" s="13">
        <f t="shared" si="1"/>
        <v>98.014888337468989</v>
      </c>
    </row>
    <row r="71" spans="1:3" x14ac:dyDescent="0.35">
      <c r="A71">
        <v>1843</v>
      </c>
      <c r="B71">
        <v>7.17</v>
      </c>
      <c r="C71" s="13">
        <f t="shared" si="1"/>
        <v>88.957816377171213</v>
      </c>
    </row>
    <row r="72" spans="1:3" x14ac:dyDescent="0.35">
      <c r="A72">
        <v>1844</v>
      </c>
      <c r="B72">
        <v>7.25</v>
      </c>
      <c r="C72" s="13">
        <f t="shared" si="1"/>
        <v>89.950372208436718</v>
      </c>
    </row>
    <row r="73" spans="1:3" x14ac:dyDescent="0.35">
      <c r="A73">
        <v>1845</v>
      </c>
      <c r="B73">
        <v>7.33</v>
      </c>
      <c r="C73" s="13">
        <f t="shared" si="1"/>
        <v>90.942928039702224</v>
      </c>
    </row>
    <row r="74" spans="1:3" x14ac:dyDescent="0.35">
      <c r="A74">
        <v>1846</v>
      </c>
      <c r="B74">
        <v>7.41</v>
      </c>
      <c r="C74" s="13">
        <f t="shared" si="1"/>
        <v>91.935483870967744</v>
      </c>
    </row>
    <row r="75" spans="1:3" x14ac:dyDescent="0.35">
      <c r="A75">
        <v>1847</v>
      </c>
      <c r="B75">
        <v>7.98</v>
      </c>
      <c r="C75" s="13">
        <f t="shared" si="1"/>
        <v>99.007444168734494</v>
      </c>
    </row>
    <row r="76" spans="1:3" x14ac:dyDescent="0.35">
      <c r="A76">
        <v>1848</v>
      </c>
      <c r="B76">
        <v>7.65</v>
      </c>
      <c r="C76" s="13">
        <f t="shared" si="1"/>
        <v>94.913151364764275</v>
      </c>
    </row>
    <row r="77" spans="1:3" x14ac:dyDescent="0.35">
      <c r="A77">
        <v>1849</v>
      </c>
      <c r="B77">
        <v>7.41</v>
      </c>
      <c r="C77" s="13">
        <f t="shared" si="1"/>
        <v>91.935483870967744</v>
      </c>
    </row>
    <row r="78" spans="1:3" x14ac:dyDescent="0.35">
      <c r="A78">
        <v>1850</v>
      </c>
      <c r="B78">
        <v>7.57</v>
      </c>
      <c r="C78" s="13">
        <f t="shared" si="1"/>
        <v>93.920595533498755</v>
      </c>
    </row>
    <row r="79" spans="1:3" x14ac:dyDescent="0.35">
      <c r="A79">
        <v>1851</v>
      </c>
      <c r="B79">
        <v>7.41</v>
      </c>
      <c r="C79" s="13">
        <f t="shared" si="1"/>
        <v>91.935483870967744</v>
      </c>
    </row>
    <row r="80" spans="1:3" x14ac:dyDescent="0.35">
      <c r="A80">
        <v>1852</v>
      </c>
      <c r="B80">
        <v>7.49</v>
      </c>
      <c r="C80" s="13">
        <f t="shared" si="1"/>
        <v>92.928039702233249</v>
      </c>
    </row>
    <row r="81" spans="1:3" x14ac:dyDescent="0.35">
      <c r="A81">
        <v>1853</v>
      </c>
      <c r="B81">
        <v>7.49</v>
      </c>
      <c r="C81" s="13">
        <f t="shared" si="1"/>
        <v>92.928039702233249</v>
      </c>
    </row>
    <row r="82" spans="1:3" x14ac:dyDescent="0.35">
      <c r="A82">
        <v>1854</v>
      </c>
      <c r="B82">
        <v>8.14</v>
      </c>
      <c r="C82" s="13">
        <f t="shared" si="1"/>
        <v>100.99255583126552</v>
      </c>
    </row>
    <row r="83" spans="1:3" x14ac:dyDescent="0.35">
      <c r="A83">
        <v>1855</v>
      </c>
      <c r="B83">
        <v>8.3800000000000008</v>
      </c>
      <c r="C83" s="13">
        <f t="shared" si="1"/>
        <v>103.97022332506202</v>
      </c>
    </row>
    <row r="84" spans="1:3" x14ac:dyDescent="0.35">
      <c r="A84">
        <v>1856</v>
      </c>
      <c r="B84">
        <v>8.2200000000000006</v>
      </c>
      <c r="C84" s="13">
        <f t="shared" si="1"/>
        <v>101.98511166253101</v>
      </c>
    </row>
    <row r="85" spans="1:3" x14ac:dyDescent="0.35">
      <c r="A85">
        <v>1857</v>
      </c>
      <c r="B85">
        <v>8.4600000000000009</v>
      </c>
      <c r="C85" s="13">
        <f t="shared" si="1"/>
        <v>104.96277915632754</v>
      </c>
    </row>
    <row r="86" spans="1:3" x14ac:dyDescent="0.35">
      <c r="A86">
        <v>1858</v>
      </c>
      <c r="B86">
        <v>7.98</v>
      </c>
      <c r="C86" s="13">
        <f t="shared" si="1"/>
        <v>99.007444168734494</v>
      </c>
    </row>
    <row r="87" spans="1:3" x14ac:dyDescent="0.35">
      <c r="A87">
        <v>1859</v>
      </c>
      <c r="B87">
        <v>8.06</v>
      </c>
      <c r="C87" s="13">
        <f t="shared" si="1"/>
        <v>100</v>
      </c>
    </row>
    <row r="88" spans="1:3" x14ac:dyDescent="0.35">
      <c r="A88">
        <v>1860</v>
      </c>
      <c r="B88">
        <v>8.06</v>
      </c>
      <c r="C88" s="13">
        <f>B88/B$88*100</f>
        <v>100</v>
      </c>
    </row>
    <row r="89" spans="1:3" x14ac:dyDescent="0.35">
      <c r="A89">
        <v>1861</v>
      </c>
      <c r="B89">
        <v>8.5399999999999991</v>
      </c>
      <c r="C89" s="13">
        <f t="shared" ref="C89:C152" si="2">B89/B$88*100</f>
        <v>105.95533498759305</v>
      </c>
    </row>
    <row r="90" spans="1:3" x14ac:dyDescent="0.35">
      <c r="A90">
        <v>1862</v>
      </c>
      <c r="B90">
        <v>9.75</v>
      </c>
      <c r="C90" s="13">
        <f t="shared" si="2"/>
        <v>120.96774193548387</v>
      </c>
    </row>
    <row r="91" spans="1:3" x14ac:dyDescent="0.35">
      <c r="A91">
        <v>1863</v>
      </c>
      <c r="B91">
        <v>12.17</v>
      </c>
      <c r="C91" s="13">
        <f t="shared" si="2"/>
        <v>150.99255583126549</v>
      </c>
    </row>
    <row r="92" spans="1:3" x14ac:dyDescent="0.35">
      <c r="A92">
        <v>1864</v>
      </c>
      <c r="B92">
        <v>15.23</v>
      </c>
      <c r="C92" s="13">
        <f t="shared" si="2"/>
        <v>188.95781637717121</v>
      </c>
    </row>
    <row r="93" spans="1:3" x14ac:dyDescent="0.35">
      <c r="A93">
        <v>1865</v>
      </c>
      <c r="B93">
        <v>15.79</v>
      </c>
      <c r="C93" s="13">
        <f t="shared" si="2"/>
        <v>195.90570719602977</v>
      </c>
    </row>
    <row r="94" spans="1:3" x14ac:dyDescent="0.35">
      <c r="A94">
        <v>1866</v>
      </c>
      <c r="B94">
        <v>15.39</v>
      </c>
      <c r="C94" s="13">
        <f t="shared" si="2"/>
        <v>190.94292803970222</v>
      </c>
    </row>
    <row r="95" spans="1:3" x14ac:dyDescent="0.35">
      <c r="A95">
        <v>1867</v>
      </c>
      <c r="B95">
        <v>14.34</v>
      </c>
      <c r="C95" s="13">
        <f t="shared" si="2"/>
        <v>177.91563275434243</v>
      </c>
    </row>
    <row r="96" spans="1:3" x14ac:dyDescent="0.35">
      <c r="A96">
        <v>1868</v>
      </c>
      <c r="B96">
        <v>13.78</v>
      </c>
      <c r="C96" s="13">
        <f t="shared" si="2"/>
        <v>170.96774193548384</v>
      </c>
    </row>
    <row r="97" spans="1:3" x14ac:dyDescent="0.35">
      <c r="A97">
        <v>1869</v>
      </c>
      <c r="B97">
        <v>13.21</v>
      </c>
      <c r="C97" s="13">
        <f t="shared" si="2"/>
        <v>163.89578163771711</v>
      </c>
    </row>
    <row r="98" spans="1:3" x14ac:dyDescent="0.35">
      <c r="A98">
        <v>1870</v>
      </c>
      <c r="B98">
        <v>12.65</v>
      </c>
      <c r="C98" s="13">
        <f t="shared" si="2"/>
        <v>156.94789081885855</v>
      </c>
    </row>
    <row r="99" spans="1:3" x14ac:dyDescent="0.35">
      <c r="A99">
        <v>1871</v>
      </c>
      <c r="B99">
        <v>11.84</v>
      </c>
      <c r="C99" s="13">
        <f t="shared" si="2"/>
        <v>146.89826302729529</v>
      </c>
    </row>
    <row r="100" spans="1:3" x14ac:dyDescent="0.35">
      <c r="A100">
        <v>1872</v>
      </c>
      <c r="B100">
        <v>11.84</v>
      </c>
      <c r="C100" s="13">
        <f t="shared" si="2"/>
        <v>146.89826302729529</v>
      </c>
    </row>
    <row r="101" spans="1:3" x14ac:dyDescent="0.35">
      <c r="A101">
        <v>1873</v>
      </c>
      <c r="B101">
        <v>11.6</v>
      </c>
      <c r="C101" s="13">
        <f t="shared" si="2"/>
        <v>143.92059553349873</v>
      </c>
    </row>
    <row r="102" spans="1:3" x14ac:dyDescent="0.35">
      <c r="A102">
        <v>1874</v>
      </c>
      <c r="B102">
        <v>11.04</v>
      </c>
      <c r="C102" s="13">
        <f t="shared" si="2"/>
        <v>136.97270471464017</v>
      </c>
    </row>
    <row r="103" spans="1:3" x14ac:dyDescent="0.35">
      <c r="A103">
        <v>1875</v>
      </c>
      <c r="B103">
        <v>10.64</v>
      </c>
      <c r="C103" s="13">
        <f t="shared" si="2"/>
        <v>132.00992555831266</v>
      </c>
    </row>
    <row r="104" spans="1:3" x14ac:dyDescent="0.35">
      <c r="A104">
        <v>1876</v>
      </c>
      <c r="B104">
        <v>10.39</v>
      </c>
      <c r="C104" s="13">
        <f t="shared" si="2"/>
        <v>128.90818858560792</v>
      </c>
    </row>
    <row r="105" spans="1:3" x14ac:dyDescent="0.35">
      <c r="A105">
        <v>1877</v>
      </c>
      <c r="B105">
        <v>10.15</v>
      </c>
      <c r="C105" s="13">
        <f t="shared" si="2"/>
        <v>125.93052109181141</v>
      </c>
    </row>
    <row r="106" spans="1:3" x14ac:dyDescent="0.35">
      <c r="A106">
        <v>1878</v>
      </c>
      <c r="B106">
        <v>9.67</v>
      </c>
      <c r="C106" s="13">
        <f t="shared" si="2"/>
        <v>119.97518610421835</v>
      </c>
    </row>
    <row r="107" spans="1:3" x14ac:dyDescent="0.35">
      <c r="A107">
        <v>1879</v>
      </c>
      <c r="B107">
        <v>9.67</v>
      </c>
      <c r="C107" s="13">
        <f t="shared" si="2"/>
        <v>119.97518610421835</v>
      </c>
    </row>
    <row r="108" spans="1:3" x14ac:dyDescent="0.35">
      <c r="A108">
        <v>1880</v>
      </c>
      <c r="B108">
        <v>9.91</v>
      </c>
      <c r="C108" s="13">
        <f t="shared" si="2"/>
        <v>122.95285359801488</v>
      </c>
    </row>
    <row r="109" spans="1:3" x14ac:dyDescent="0.35">
      <c r="A109">
        <v>1881</v>
      </c>
      <c r="B109">
        <v>9.91</v>
      </c>
      <c r="C109" s="13">
        <f t="shared" si="2"/>
        <v>122.95285359801488</v>
      </c>
    </row>
    <row r="110" spans="1:3" x14ac:dyDescent="0.35">
      <c r="A110">
        <v>1882</v>
      </c>
      <c r="B110">
        <v>9.91</v>
      </c>
      <c r="C110" s="13">
        <f t="shared" si="2"/>
        <v>122.95285359801488</v>
      </c>
    </row>
    <row r="111" spans="1:3" x14ac:dyDescent="0.35">
      <c r="A111">
        <v>1883</v>
      </c>
      <c r="B111">
        <v>9.7100000000000009</v>
      </c>
      <c r="C111" s="13">
        <f t="shared" si="2"/>
        <v>120.47146401985111</v>
      </c>
    </row>
    <row r="112" spans="1:3" x14ac:dyDescent="0.35">
      <c r="A112">
        <v>1884</v>
      </c>
      <c r="B112">
        <v>9.51</v>
      </c>
      <c r="C112" s="13">
        <f t="shared" si="2"/>
        <v>117.99007444168734</v>
      </c>
    </row>
    <row r="113" spans="1:3" x14ac:dyDescent="0.35">
      <c r="A113">
        <v>1885</v>
      </c>
      <c r="B113">
        <v>9.32</v>
      </c>
      <c r="C113" s="13">
        <f t="shared" si="2"/>
        <v>115.63275434243177</v>
      </c>
    </row>
    <row r="114" spans="1:3" x14ac:dyDescent="0.35">
      <c r="A114">
        <v>1886</v>
      </c>
      <c r="B114">
        <v>9.1199999999999992</v>
      </c>
      <c r="C114" s="13">
        <f t="shared" si="2"/>
        <v>113.15136476426797</v>
      </c>
    </row>
    <row r="115" spans="1:3" x14ac:dyDescent="0.35">
      <c r="A115">
        <v>1887</v>
      </c>
      <c r="B115">
        <v>9.2200000000000006</v>
      </c>
      <c r="C115" s="13">
        <f t="shared" si="2"/>
        <v>114.39205955334988</v>
      </c>
    </row>
    <row r="116" spans="1:3" x14ac:dyDescent="0.35">
      <c r="A116">
        <v>1888</v>
      </c>
      <c r="B116">
        <v>9.2200000000000006</v>
      </c>
      <c r="C116" s="13">
        <f t="shared" si="2"/>
        <v>114.39205955334988</v>
      </c>
    </row>
    <row r="117" spans="1:3" x14ac:dyDescent="0.35">
      <c r="A117">
        <v>1889</v>
      </c>
      <c r="B117">
        <v>8.92</v>
      </c>
      <c r="C117" s="13">
        <f t="shared" si="2"/>
        <v>110.66997518610422</v>
      </c>
    </row>
    <row r="118" spans="1:3" x14ac:dyDescent="0.35">
      <c r="A118">
        <v>1890</v>
      </c>
      <c r="B118">
        <v>8.82</v>
      </c>
      <c r="C118" s="13">
        <f t="shared" si="2"/>
        <v>109.42928039702234</v>
      </c>
    </row>
    <row r="119" spans="1:3" x14ac:dyDescent="0.35">
      <c r="A119">
        <v>1891</v>
      </c>
      <c r="B119">
        <v>8.82</v>
      </c>
      <c r="C119" s="13">
        <f t="shared" si="2"/>
        <v>109.42928039702234</v>
      </c>
    </row>
    <row r="120" spans="1:3" x14ac:dyDescent="0.35">
      <c r="A120">
        <v>1892</v>
      </c>
      <c r="B120">
        <v>8.82</v>
      </c>
      <c r="C120" s="13">
        <f t="shared" si="2"/>
        <v>109.42928039702234</v>
      </c>
    </row>
    <row r="121" spans="1:3" x14ac:dyDescent="0.35">
      <c r="A121">
        <v>1893</v>
      </c>
      <c r="B121">
        <v>8.7200000000000006</v>
      </c>
      <c r="C121" s="13">
        <f t="shared" si="2"/>
        <v>108.18858560794044</v>
      </c>
    </row>
    <row r="122" spans="1:3" x14ac:dyDescent="0.35">
      <c r="A122">
        <v>1894</v>
      </c>
      <c r="B122">
        <v>8.34</v>
      </c>
      <c r="C122" s="13">
        <f t="shared" si="2"/>
        <v>103.47394540942926</v>
      </c>
    </row>
    <row r="123" spans="1:3" x14ac:dyDescent="0.35">
      <c r="A123">
        <v>1895</v>
      </c>
      <c r="B123">
        <v>8.14</v>
      </c>
      <c r="C123" s="13">
        <f t="shared" si="2"/>
        <v>100.99255583126552</v>
      </c>
    </row>
    <row r="124" spans="1:3" x14ac:dyDescent="0.35">
      <c r="A124">
        <v>1896</v>
      </c>
      <c r="B124">
        <v>8.14</v>
      </c>
      <c r="C124" s="13">
        <f t="shared" si="2"/>
        <v>100.99255583126552</v>
      </c>
    </row>
    <row r="125" spans="1:3" x14ac:dyDescent="0.35">
      <c r="A125">
        <v>1897</v>
      </c>
      <c r="B125">
        <v>8.0399999999999991</v>
      </c>
      <c r="C125" s="13">
        <f t="shared" si="2"/>
        <v>99.751861042183606</v>
      </c>
    </row>
    <row r="126" spans="1:3" x14ac:dyDescent="0.35">
      <c r="A126">
        <v>1898</v>
      </c>
      <c r="B126">
        <v>8.0399999999999991</v>
      </c>
      <c r="C126" s="13">
        <f t="shared" si="2"/>
        <v>99.751861042183606</v>
      </c>
    </row>
    <row r="127" spans="1:3" x14ac:dyDescent="0.35">
      <c r="A127">
        <v>1899</v>
      </c>
      <c r="B127">
        <v>8.0399999999999991</v>
      </c>
      <c r="C127" s="13">
        <f t="shared" si="2"/>
        <v>99.751861042183606</v>
      </c>
    </row>
    <row r="128" spans="1:3" x14ac:dyDescent="0.35">
      <c r="A128">
        <v>1900</v>
      </c>
      <c r="B128">
        <v>8.14</v>
      </c>
      <c r="C128" s="13">
        <f t="shared" si="2"/>
        <v>100.99255583126552</v>
      </c>
    </row>
    <row r="129" spans="1:3" x14ac:dyDescent="0.35">
      <c r="A129">
        <v>1901</v>
      </c>
      <c r="B129">
        <v>8.24</v>
      </c>
      <c r="C129" s="13">
        <f t="shared" si="2"/>
        <v>102.23325062034738</v>
      </c>
    </row>
    <row r="130" spans="1:3" x14ac:dyDescent="0.35">
      <c r="A130">
        <v>1902</v>
      </c>
      <c r="B130">
        <v>8.34</v>
      </c>
      <c r="C130" s="13">
        <f t="shared" si="2"/>
        <v>103.47394540942926</v>
      </c>
    </row>
    <row r="131" spans="1:3" x14ac:dyDescent="0.35">
      <c r="A131">
        <v>1903</v>
      </c>
      <c r="B131">
        <v>8.5299999999999994</v>
      </c>
      <c r="C131" s="13">
        <f t="shared" si="2"/>
        <v>105.83126550868485</v>
      </c>
    </row>
    <row r="132" spans="1:3" x14ac:dyDescent="0.35">
      <c r="A132">
        <v>1904</v>
      </c>
      <c r="B132">
        <v>8.6300000000000008</v>
      </c>
      <c r="C132" s="13">
        <f t="shared" si="2"/>
        <v>107.07196029776675</v>
      </c>
    </row>
    <row r="133" spans="1:3" x14ac:dyDescent="0.35">
      <c r="A133">
        <v>1905</v>
      </c>
      <c r="B133">
        <v>8.5299999999999994</v>
      </c>
      <c r="C133" s="13">
        <f t="shared" si="2"/>
        <v>105.83126550868485</v>
      </c>
    </row>
    <row r="134" spans="1:3" x14ac:dyDescent="0.35">
      <c r="A134">
        <v>1906</v>
      </c>
      <c r="B134">
        <v>8.7200000000000006</v>
      </c>
      <c r="C134" s="13">
        <f t="shared" si="2"/>
        <v>108.18858560794044</v>
      </c>
    </row>
    <row r="135" spans="1:3" x14ac:dyDescent="0.35">
      <c r="A135">
        <v>1907</v>
      </c>
      <c r="B135">
        <v>9.11</v>
      </c>
      <c r="C135" s="13">
        <f t="shared" si="2"/>
        <v>113.0272952853598</v>
      </c>
    </row>
    <row r="136" spans="1:3" x14ac:dyDescent="0.35">
      <c r="A136">
        <v>1908</v>
      </c>
      <c r="B136">
        <v>8.92</v>
      </c>
      <c r="C136" s="13">
        <f t="shared" si="2"/>
        <v>110.66997518610422</v>
      </c>
    </row>
    <row r="137" spans="1:3" x14ac:dyDescent="0.35">
      <c r="A137">
        <v>1909</v>
      </c>
      <c r="B137">
        <v>8.82</v>
      </c>
      <c r="C137" s="13">
        <f t="shared" si="2"/>
        <v>109.42928039702234</v>
      </c>
    </row>
    <row r="138" spans="1:3" x14ac:dyDescent="0.35">
      <c r="A138">
        <v>1910</v>
      </c>
      <c r="B138">
        <v>9.2100000000000009</v>
      </c>
      <c r="C138" s="13">
        <f t="shared" si="2"/>
        <v>114.26799007444168</v>
      </c>
    </row>
    <row r="139" spans="1:3" x14ac:dyDescent="0.35">
      <c r="A139">
        <v>1911</v>
      </c>
      <c r="B139">
        <v>9.2100000000000009</v>
      </c>
      <c r="C139" s="13">
        <f t="shared" si="2"/>
        <v>114.26799007444168</v>
      </c>
    </row>
    <row r="140" spans="1:3" x14ac:dyDescent="0.35">
      <c r="A140">
        <v>1912</v>
      </c>
      <c r="B140">
        <v>9.4</v>
      </c>
      <c r="C140" s="13">
        <f t="shared" si="2"/>
        <v>116.62531017369726</v>
      </c>
    </row>
    <row r="141" spans="1:3" x14ac:dyDescent="0.35">
      <c r="A141">
        <v>1913</v>
      </c>
      <c r="B141">
        <v>9.6</v>
      </c>
      <c r="C141" s="13">
        <f t="shared" si="2"/>
        <v>119.10669975186103</v>
      </c>
    </row>
    <row r="142" spans="1:3" x14ac:dyDescent="0.35">
      <c r="A142">
        <v>1914</v>
      </c>
      <c r="B142">
        <v>9.69</v>
      </c>
      <c r="C142" s="13">
        <f t="shared" si="2"/>
        <v>120.22332506203472</v>
      </c>
    </row>
    <row r="143" spans="1:3" x14ac:dyDescent="0.35">
      <c r="A143">
        <v>1915</v>
      </c>
      <c r="B143">
        <v>9.74</v>
      </c>
      <c r="C143" s="13">
        <f t="shared" si="2"/>
        <v>120.84367245657567</v>
      </c>
    </row>
    <row r="144" spans="1:3" x14ac:dyDescent="0.35">
      <c r="A144">
        <v>1916</v>
      </c>
      <c r="B144">
        <v>10.64</v>
      </c>
      <c r="C144" s="13">
        <f t="shared" si="2"/>
        <v>132.00992555831266</v>
      </c>
    </row>
    <row r="145" spans="1:3" x14ac:dyDescent="0.35">
      <c r="A145">
        <v>1917</v>
      </c>
      <c r="B145">
        <v>12.82</v>
      </c>
      <c r="C145" s="13">
        <f t="shared" si="2"/>
        <v>159.05707196029778</v>
      </c>
    </row>
    <row r="146" spans="1:3" x14ac:dyDescent="0.35">
      <c r="A146">
        <v>1918</v>
      </c>
      <c r="B146">
        <v>15.06</v>
      </c>
      <c r="C146" s="13">
        <f t="shared" si="2"/>
        <v>186.84863523573202</v>
      </c>
    </row>
    <row r="147" spans="1:3" x14ac:dyDescent="0.35">
      <c r="A147">
        <v>1919</v>
      </c>
      <c r="B147">
        <v>17.3</v>
      </c>
      <c r="C147" s="13">
        <f t="shared" si="2"/>
        <v>214.64019851116626</v>
      </c>
    </row>
    <row r="148" spans="1:3" x14ac:dyDescent="0.35">
      <c r="A148">
        <v>1920</v>
      </c>
      <c r="B148">
        <v>20.04</v>
      </c>
      <c r="C148" s="13">
        <f t="shared" si="2"/>
        <v>248.6352357320099</v>
      </c>
    </row>
    <row r="149" spans="1:3" x14ac:dyDescent="0.35">
      <c r="A149">
        <v>1921</v>
      </c>
      <c r="B149">
        <v>17.899999999999999</v>
      </c>
      <c r="C149" s="13">
        <f t="shared" si="2"/>
        <v>222.08436724565752</v>
      </c>
    </row>
    <row r="150" spans="1:3" x14ac:dyDescent="0.35">
      <c r="A150">
        <v>1922</v>
      </c>
      <c r="B150">
        <v>16.77</v>
      </c>
      <c r="C150" s="13">
        <f t="shared" si="2"/>
        <v>208.06451612903226</v>
      </c>
    </row>
    <row r="151" spans="1:3" x14ac:dyDescent="0.35">
      <c r="A151">
        <v>1923</v>
      </c>
      <c r="B151">
        <v>17.07</v>
      </c>
      <c r="C151" s="13">
        <f t="shared" si="2"/>
        <v>211.78660049627788</v>
      </c>
    </row>
    <row r="152" spans="1:3" x14ac:dyDescent="0.35">
      <c r="A152">
        <v>1924</v>
      </c>
      <c r="B152">
        <v>17.100000000000001</v>
      </c>
      <c r="C152" s="13">
        <f t="shared" si="2"/>
        <v>212.15880893300246</v>
      </c>
    </row>
    <row r="153" spans="1:3" x14ac:dyDescent="0.35">
      <c r="A153">
        <v>1925</v>
      </c>
      <c r="B153">
        <v>17.53</v>
      </c>
      <c r="C153" s="13">
        <f t="shared" ref="C153:C216" si="3">B153/B$88*100</f>
        <v>217.49379652605461</v>
      </c>
    </row>
    <row r="154" spans="1:3" x14ac:dyDescent="0.35">
      <c r="A154">
        <v>1926</v>
      </c>
      <c r="B154">
        <v>17.7</v>
      </c>
      <c r="C154" s="13">
        <f t="shared" si="3"/>
        <v>219.6029776674938</v>
      </c>
    </row>
    <row r="155" spans="1:3" x14ac:dyDescent="0.35">
      <c r="A155">
        <v>1927</v>
      </c>
      <c r="B155">
        <v>17.37</v>
      </c>
      <c r="C155" s="13">
        <f t="shared" si="3"/>
        <v>215.50868486352357</v>
      </c>
    </row>
    <row r="156" spans="1:3" x14ac:dyDescent="0.35">
      <c r="A156">
        <v>1928</v>
      </c>
      <c r="B156">
        <v>17.13</v>
      </c>
      <c r="C156" s="13">
        <f t="shared" si="3"/>
        <v>212.53101736972701</v>
      </c>
    </row>
    <row r="157" spans="1:3" x14ac:dyDescent="0.35">
      <c r="A157">
        <v>1929</v>
      </c>
      <c r="B157">
        <v>17.13</v>
      </c>
      <c r="C157" s="13">
        <f t="shared" si="3"/>
        <v>212.53101736972701</v>
      </c>
    </row>
    <row r="158" spans="1:3" x14ac:dyDescent="0.35">
      <c r="A158">
        <v>1930</v>
      </c>
      <c r="B158">
        <v>16.7</v>
      </c>
      <c r="C158" s="13">
        <f t="shared" si="3"/>
        <v>207.19602977667492</v>
      </c>
    </row>
    <row r="159" spans="1:3" x14ac:dyDescent="0.35">
      <c r="A159">
        <v>1931</v>
      </c>
      <c r="B159">
        <v>15.23</v>
      </c>
      <c r="C159" s="13">
        <f t="shared" si="3"/>
        <v>188.95781637717121</v>
      </c>
    </row>
    <row r="160" spans="1:3" x14ac:dyDescent="0.35">
      <c r="A160">
        <v>1932</v>
      </c>
      <c r="B160">
        <v>13.66</v>
      </c>
      <c r="C160" s="13">
        <f t="shared" si="3"/>
        <v>169.47890818858559</v>
      </c>
    </row>
    <row r="161" spans="1:3" x14ac:dyDescent="0.35">
      <c r="A161">
        <v>1933</v>
      </c>
      <c r="B161">
        <v>12.96</v>
      </c>
      <c r="C161" s="13">
        <f t="shared" si="3"/>
        <v>160.79404466501242</v>
      </c>
    </row>
    <row r="162" spans="1:3" x14ac:dyDescent="0.35">
      <c r="A162">
        <v>1934</v>
      </c>
      <c r="B162">
        <v>13.39</v>
      </c>
      <c r="C162" s="13">
        <f t="shared" si="3"/>
        <v>166.12903225806451</v>
      </c>
    </row>
    <row r="163" spans="1:3" x14ac:dyDescent="0.35">
      <c r="A163">
        <v>1935</v>
      </c>
      <c r="B163">
        <v>13.73</v>
      </c>
      <c r="C163" s="13">
        <f t="shared" si="3"/>
        <v>170.34739454094293</v>
      </c>
    </row>
    <row r="164" spans="1:3" x14ac:dyDescent="0.35">
      <c r="A164">
        <v>1936</v>
      </c>
      <c r="B164">
        <v>13.86</v>
      </c>
      <c r="C164" s="13">
        <f t="shared" si="3"/>
        <v>171.96029776674936</v>
      </c>
    </row>
    <row r="165" spans="1:3" x14ac:dyDescent="0.35">
      <c r="A165">
        <v>1937</v>
      </c>
      <c r="B165">
        <v>14.36</v>
      </c>
      <c r="C165" s="13">
        <f t="shared" si="3"/>
        <v>178.16377171215879</v>
      </c>
    </row>
    <row r="166" spans="1:3" x14ac:dyDescent="0.35">
      <c r="A166">
        <v>1938</v>
      </c>
      <c r="B166">
        <v>14.09</v>
      </c>
      <c r="C166" s="13">
        <f t="shared" si="3"/>
        <v>174.81389578163771</v>
      </c>
    </row>
    <row r="167" spans="1:3" x14ac:dyDescent="0.35">
      <c r="A167">
        <v>1939</v>
      </c>
      <c r="B167">
        <v>13.89</v>
      </c>
      <c r="C167" s="13">
        <f t="shared" si="3"/>
        <v>172.33250620347394</v>
      </c>
    </row>
    <row r="168" spans="1:3" x14ac:dyDescent="0.35">
      <c r="A168">
        <v>1940</v>
      </c>
      <c r="B168">
        <v>14.03</v>
      </c>
      <c r="C168" s="13">
        <f t="shared" si="3"/>
        <v>174.06947890818856</v>
      </c>
    </row>
    <row r="169" spans="1:3" x14ac:dyDescent="0.35">
      <c r="A169">
        <v>1941</v>
      </c>
      <c r="B169">
        <v>14.73</v>
      </c>
      <c r="C169" s="13">
        <f t="shared" si="3"/>
        <v>182.75434243176178</v>
      </c>
    </row>
    <row r="170" spans="1:3" x14ac:dyDescent="0.35">
      <c r="A170">
        <v>1942</v>
      </c>
      <c r="B170">
        <v>16.3</v>
      </c>
      <c r="C170" s="13">
        <f t="shared" si="3"/>
        <v>202.23325062034738</v>
      </c>
    </row>
    <row r="171" spans="1:3" x14ac:dyDescent="0.35">
      <c r="A171">
        <v>1943</v>
      </c>
      <c r="B171">
        <v>17.3</v>
      </c>
      <c r="C171" s="13">
        <f t="shared" si="3"/>
        <v>214.64019851116626</v>
      </c>
    </row>
    <row r="172" spans="1:3" x14ac:dyDescent="0.35">
      <c r="A172">
        <v>1944</v>
      </c>
      <c r="B172">
        <v>17.600000000000001</v>
      </c>
      <c r="C172" s="13">
        <f t="shared" si="3"/>
        <v>218.36228287841192</v>
      </c>
    </row>
    <row r="173" spans="1:3" x14ac:dyDescent="0.35">
      <c r="A173">
        <v>1945</v>
      </c>
      <c r="B173">
        <v>18</v>
      </c>
      <c r="C173" s="13">
        <f t="shared" si="3"/>
        <v>223.32506203473943</v>
      </c>
    </row>
    <row r="174" spans="1:3" x14ac:dyDescent="0.35">
      <c r="A174">
        <v>1946</v>
      </c>
      <c r="B174">
        <v>19.54</v>
      </c>
      <c r="C174" s="13">
        <f t="shared" si="3"/>
        <v>242.43176178660048</v>
      </c>
    </row>
    <row r="175" spans="1:3" x14ac:dyDescent="0.35">
      <c r="A175">
        <v>1947</v>
      </c>
      <c r="B175">
        <v>22.34</v>
      </c>
      <c r="C175" s="13">
        <f t="shared" si="3"/>
        <v>277.17121588089327</v>
      </c>
    </row>
    <row r="176" spans="1:3" x14ac:dyDescent="0.35">
      <c r="A176">
        <v>1948</v>
      </c>
      <c r="B176">
        <v>24.08</v>
      </c>
      <c r="C176" s="13">
        <f t="shared" si="3"/>
        <v>298.75930521091811</v>
      </c>
    </row>
    <row r="177" spans="1:3" x14ac:dyDescent="0.35">
      <c r="A177">
        <v>1949</v>
      </c>
      <c r="B177">
        <v>23.85</v>
      </c>
      <c r="C177" s="13">
        <f t="shared" si="3"/>
        <v>295.90570719602977</v>
      </c>
    </row>
    <row r="178" spans="1:3" x14ac:dyDescent="0.35">
      <c r="A178">
        <v>1950</v>
      </c>
      <c r="B178">
        <v>24.08</v>
      </c>
      <c r="C178" s="13">
        <f t="shared" si="3"/>
        <v>298.75930521091811</v>
      </c>
    </row>
    <row r="179" spans="1:3" x14ac:dyDescent="0.35">
      <c r="A179">
        <v>1951</v>
      </c>
      <c r="B179">
        <v>25.98</v>
      </c>
      <c r="C179" s="13">
        <f t="shared" si="3"/>
        <v>322.33250620347394</v>
      </c>
    </row>
    <row r="180" spans="1:3" x14ac:dyDescent="0.35">
      <c r="A180">
        <v>1952</v>
      </c>
      <c r="B180">
        <v>26.55</v>
      </c>
      <c r="C180" s="13">
        <f t="shared" si="3"/>
        <v>329.40446650124068</v>
      </c>
    </row>
    <row r="181" spans="1:3" x14ac:dyDescent="0.35">
      <c r="A181">
        <v>1953</v>
      </c>
      <c r="B181">
        <v>26.75</v>
      </c>
      <c r="C181" s="13">
        <f t="shared" si="3"/>
        <v>331.88585607940445</v>
      </c>
    </row>
    <row r="182" spans="1:3" x14ac:dyDescent="0.35">
      <c r="A182">
        <v>1954</v>
      </c>
      <c r="B182">
        <v>26.88</v>
      </c>
      <c r="C182" s="13">
        <f t="shared" si="3"/>
        <v>333.49875930521085</v>
      </c>
    </row>
    <row r="183" spans="1:3" x14ac:dyDescent="0.35">
      <c r="A183">
        <v>1955</v>
      </c>
      <c r="B183">
        <v>26.78</v>
      </c>
      <c r="C183" s="13">
        <f t="shared" si="3"/>
        <v>332.25806451612902</v>
      </c>
    </row>
    <row r="184" spans="1:3" x14ac:dyDescent="0.35">
      <c r="A184">
        <v>1956</v>
      </c>
      <c r="B184">
        <v>27.18</v>
      </c>
      <c r="C184" s="13">
        <f t="shared" si="3"/>
        <v>337.22084367245657</v>
      </c>
    </row>
    <row r="185" spans="1:3" x14ac:dyDescent="0.35">
      <c r="A185">
        <v>1957</v>
      </c>
      <c r="B185">
        <v>28.15</v>
      </c>
      <c r="C185" s="13">
        <f t="shared" si="3"/>
        <v>349.25558312655085</v>
      </c>
    </row>
    <row r="186" spans="1:3" x14ac:dyDescent="0.35">
      <c r="A186">
        <v>1958</v>
      </c>
      <c r="B186">
        <v>28.92</v>
      </c>
      <c r="C186" s="13">
        <f t="shared" si="3"/>
        <v>358.80893300248135</v>
      </c>
    </row>
    <row r="187" spans="1:3" x14ac:dyDescent="0.35">
      <c r="A187">
        <v>1959</v>
      </c>
      <c r="B187">
        <v>29.16</v>
      </c>
      <c r="C187" s="13">
        <f t="shared" si="3"/>
        <v>361.78660049627791</v>
      </c>
    </row>
    <row r="188" spans="1:3" x14ac:dyDescent="0.35">
      <c r="A188">
        <v>1960</v>
      </c>
      <c r="B188">
        <v>29.62</v>
      </c>
      <c r="C188" s="13">
        <f t="shared" si="3"/>
        <v>367.49379652605455</v>
      </c>
    </row>
    <row r="189" spans="1:3" x14ac:dyDescent="0.35">
      <c r="A189">
        <v>1961</v>
      </c>
      <c r="B189">
        <v>29.92</v>
      </c>
      <c r="C189" s="13">
        <f t="shared" si="3"/>
        <v>371.21588089330027</v>
      </c>
    </row>
    <row r="190" spans="1:3" x14ac:dyDescent="0.35">
      <c r="A190">
        <v>1962</v>
      </c>
      <c r="B190">
        <v>30.26</v>
      </c>
      <c r="C190" s="13">
        <f t="shared" si="3"/>
        <v>375.43424317617865</v>
      </c>
    </row>
    <row r="191" spans="1:3" x14ac:dyDescent="0.35">
      <c r="A191">
        <v>1963</v>
      </c>
      <c r="B191">
        <v>30.62</v>
      </c>
      <c r="C191" s="13">
        <f t="shared" si="3"/>
        <v>379.90074441687341</v>
      </c>
    </row>
    <row r="192" spans="1:3" x14ac:dyDescent="0.35">
      <c r="A192">
        <v>1964</v>
      </c>
      <c r="B192">
        <v>31.03</v>
      </c>
      <c r="C192" s="13">
        <f t="shared" si="3"/>
        <v>384.98759305210916</v>
      </c>
    </row>
    <row r="193" spans="1:3" x14ac:dyDescent="0.35">
      <c r="A193">
        <v>1965</v>
      </c>
      <c r="B193">
        <v>31.56</v>
      </c>
      <c r="C193" s="13">
        <f t="shared" si="3"/>
        <v>391.56327543424311</v>
      </c>
    </row>
    <row r="194" spans="1:3" x14ac:dyDescent="0.35">
      <c r="A194">
        <v>1966</v>
      </c>
      <c r="B194">
        <v>32.46</v>
      </c>
      <c r="C194" s="13">
        <f t="shared" si="3"/>
        <v>402.72952853598014</v>
      </c>
    </row>
    <row r="195" spans="1:3" x14ac:dyDescent="0.35">
      <c r="A195">
        <v>1967</v>
      </c>
      <c r="B195">
        <v>33.4</v>
      </c>
      <c r="C195" s="13">
        <f t="shared" si="3"/>
        <v>414.39205955334984</v>
      </c>
    </row>
    <row r="196" spans="1:3" x14ac:dyDescent="0.35">
      <c r="A196">
        <v>1968</v>
      </c>
      <c r="B196">
        <v>34.799999999999997</v>
      </c>
      <c r="C196" s="13">
        <f t="shared" si="3"/>
        <v>431.76178660049624</v>
      </c>
    </row>
    <row r="197" spans="1:3" x14ac:dyDescent="0.35">
      <c r="A197">
        <v>1969</v>
      </c>
      <c r="B197">
        <v>36.67</v>
      </c>
      <c r="C197" s="13">
        <f t="shared" si="3"/>
        <v>454.96277915632754</v>
      </c>
    </row>
    <row r="198" spans="1:3" x14ac:dyDescent="0.35">
      <c r="A198">
        <v>1970</v>
      </c>
      <c r="B198">
        <v>38.840000000000003</v>
      </c>
      <c r="C198" s="13">
        <f t="shared" si="3"/>
        <v>481.88585607940445</v>
      </c>
    </row>
    <row r="199" spans="1:3" x14ac:dyDescent="0.35">
      <c r="A199">
        <v>1971</v>
      </c>
      <c r="B199">
        <v>40.51</v>
      </c>
      <c r="C199" s="13">
        <f t="shared" si="3"/>
        <v>502.60545905707187</v>
      </c>
    </row>
    <row r="200" spans="1:3" x14ac:dyDescent="0.35">
      <c r="A200">
        <v>1972</v>
      </c>
      <c r="B200">
        <v>41.85</v>
      </c>
      <c r="C200" s="13">
        <f t="shared" si="3"/>
        <v>519.23076923076928</v>
      </c>
    </row>
    <row r="201" spans="1:3" x14ac:dyDescent="0.35">
      <c r="A201">
        <v>1973</v>
      </c>
      <c r="B201">
        <v>44.45</v>
      </c>
      <c r="C201" s="13">
        <f t="shared" si="3"/>
        <v>551.48883374689831</v>
      </c>
    </row>
    <row r="202" spans="1:3" x14ac:dyDescent="0.35">
      <c r="A202">
        <v>1974</v>
      </c>
      <c r="B202">
        <v>49.33</v>
      </c>
      <c r="C202" s="13">
        <f t="shared" si="3"/>
        <v>612.03473945409417</v>
      </c>
    </row>
    <row r="203" spans="1:3" x14ac:dyDescent="0.35">
      <c r="A203">
        <v>1975</v>
      </c>
      <c r="B203">
        <v>53.84</v>
      </c>
      <c r="C203" s="13">
        <f t="shared" si="3"/>
        <v>667.9900744416874</v>
      </c>
    </row>
    <row r="204" spans="1:3" x14ac:dyDescent="0.35">
      <c r="A204">
        <v>1976</v>
      </c>
      <c r="B204">
        <v>56.94</v>
      </c>
      <c r="C204" s="13">
        <f t="shared" si="3"/>
        <v>706.45161290322574</v>
      </c>
    </row>
    <row r="205" spans="1:3" x14ac:dyDescent="0.35">
      <c r="A205">
        <v>1977</v>
      </c>
      <c r="B205">
        <v>60.61</v>
      </c>
      <c r="C205" s="13">
        <f t="shared" si="3"/>
        <v>751.98511166253093</v>
      </c>
    </row>
    <row r="206" spans="1:3" x14ac:dyDescent="0.35">
      <c r="A206">
        <v>1978</v>
      </c>
      <c r="B206">
        <v>65.22</v>
      </c>
      <c r="C206" s="13">
        <f t="shared" si="3"/>
        <v>809.18114143920582</v>
      </c>
    </row>
    <row r="207" spans="1:3" x14ac:dyDescent="0.35">
      <c r="A207">
        <v>1979</v>
      </c>
      <c r="B207">
        <v>72.569999999999993</v>
      </c>
      <c r="C207" s="13">
        <f t="shared" si="3"/>
        <v>900.37220843672435</v>
      </c>
    </row>
    <row r="208" spans="1:3" x14ac:dyDescent="0.35">
      <c r="A208">
        <v>1980</v>
      </c>
      <c r="B208">
        <v>82.38</v>
      </c>
      <c r="C208" s="13">
        <f t="shared" si="3"/>
        <v>1022.0843672456574</v>
      </c>
    </row>
    <row r="209" spans="1:3" x14ac:dyDescent="0.35">
      <c r="A209">
        <v>1981</v>
      </c>
      <c r="B209">
        <v>90.93</v>
      </c>
      <c r="C209" s="13">
        <f t="shared" si="3"/>
        <v>1128.1637717121589</v>
      </c>
    </row>
    <row r="210" spans="1:3" x14ac:dyDescent="0.35">
      <c r="A210">
        <v>1982</v>
      </c>
      <c r="B210">
        <v>96.5</v>
      </c>
      <c r="C210" s="13">
        <f t="shared" si="3"/>
        <v>1197.2704714640197</v>
      </c>
    </row>
    <row r="211" spans="1:3" x14ac:dyDescent="0.35">
      <c r="A211">
        <v>1983</v>
      </c>
      <c r="B211">
        <v>99.6</v>
      </c>
      <c r="C211" s="13">
        <f t="shared" si="3"/>
        <v>1235.732009925558</v>
      </c>
    </row>
    <row r="212" spans="1:3" x14ac:dyDescent="0.35">
      <c r="A212">
        <v>1984</v>
      </c>
      <c r="B212">
        <v>103.9</v>
      </c>
      <c r="C212" s="13">
        <f t="shared" si="3"/>
        <v>1289.0818858560795</v>
      </c>
    </row>
    <row r="213" spans="1:3" x14ac:dyDescent="0.35">
      <c r="A213">
        <v>1985</v>
      </c>
      <c r="B213">
        <v>107.6</v>
      </c>
      <c r="C213" s="13">
        <f t="shared" si="3"/>
        <v>1334.9875930521091</v>
      </c>
    </row>
    <row r="214" spans="1:3" x14ac:dyDescent="0.35">
      <c r="A214">
        <v>1986</v>
      </c>
      <c r="B214">
        <v>109.6</v>
      </c>
      <c r="C214" s="13">
        <f t="shared" si="3"/>
        <v>1359.8014888337466</v>
      </c>
    </row>
    <row r="215" spans="1:3" x14ac:dyDescent="0.35">
      <c r="A215">
        <v>1987</v>
      </c>
      <c r="B215">
        <v>113.6</v>
      </c>
      <c r="C215" s="13">
        <f t="shared" si="3"/>
        <v>1409.4292803970222</v>
      </c>
    </row>
    <row r="216" spans="1:3" x14ac:dyDescent="0.35">
      <c r="A216">
        <v>1988</v>
      </c>
      <c r="B216">
        <v>118.3</v>
      </c>
      <c r="C216" s="13">
        <f t="shared" si="3"/>
        <v>1467.7419354838707</v>
      </c>
    </row>
    <row r="217" spans="1:3" x14ac:dyDescent="0.35">
      <c r="A217">
        <v>1989</v>
      </c>
      <c r="B217">
        <v>124</v>
      </c>
      <c r="C217" s="13">
        <f t="shared" ref="C217:C248" si="4">B217/B$88*100</f>
        <v>1538.4615384615383</v>
      </c>
    </row>
    <row r="218" spans="1:3" x14ac:dyDescent="0.35">
      <c r="A218">
        <v>1990</v>
      </c>
      <c r="B218">
        <v>130.69999999999999</v>
      </c>
      <c r="C218" s="13">
        <f t="shared" si="4"/>
        <v>1621.5880893300246</v>
      </c>
    </row>
    <row r="219" spans="1:3" x14ac:dyDescent="0.35">
      <c r="A219">
        <v>1991</v>
      </c>
      <c r="B219">
        <v>136.19999999999999</v>
      </c>
      <c r="C219" s="13">
        <f t="shared" si="4"/>
        <v>1689.8263027295282</v>
      </c>
    </row>
    <row r="220" spans="1:3" x14ac:dyDescent="0.35">
      <c r="A220">
        <v>1992</v>
      </c>
      <c r="B220">
        <v>140.30000000000001</v>
      </c>
      <c r="C220" s="13">
        <f t="shared" si="4"/>
        <v>1740.694789081886</v>
      </c>
    </row>
    <row r="221" spans="1:3" x14ac:dyDescent="0.35">
      <c r="A221">
        <v>1993</v>
      </c>
      <c r="B221">
        <v>144.5</v>
      </c>
      <c r="C221" s="13">
        <f t="shared" si="4"/>
        <v>1792.803970223325</v>
      </c>
    </row>
    <row r="222" spans="1:3" x14ac:dyDescent="0.35">
      <c r="A222">
        <v>1994</v>
      </c>
      <c r="B222">
        <v>148.19999999999999</v>
      </c>
      <c r="C222" s="13">
        <f t="shared" si="4"/>
        <v>1838.7096774193544</v>
      </c>
    </row>
    <row r="223" spans="1:3" x14ac:dyDescent="0.35">
      <c r="A223">
        <v>1995</v>
      </c>
      <c r="B223">
        <v>152.4</v>
      </c>
      <c r="C223" s="13">
        <f t="shared" si="4"/>
        <v>1890.8188585607941</v>
      </c>
    </row>
    <row r="224" spans="1:3" x14ac:dyDescent="0.35">
      <c r="A224">
        <v>1996</v>
      </c>
      <c r="B224">
        <v>156.9</v>
      </c>
      <c r="C224" s="13">
        <f t="shared" si="4"/>
        <v>1946.650124069479</v>
      </c>
    </row>
    <row r="225" spans="1:3" x14ac:dyDescent="0.35">
      <c r="A225">
        <v>1997</v>
      </c>
      <c r="B225">
        <v>160.5</v>
      </c>
      <c r="C225" s="13">
        <f t="shared" si="4"/>
        <v>1991.3151364764267</v>
      </c>
    </row>
    <row r="226" spans="1:3" x14ac:dyDescent="0.35">
      <c r="A226">
        <v>1998</v>
      </c>
      <c r="B226">
        <v>163</v>
      </c>
      <c r="C226" s="13">
        <f t="shared" si="4"/>
        <v>2022.3325062034739</v>
      </c>
    </row>
    <row r="227" spans="1:3" x14ac:dyDescent="0.35">
      <c r="A227">
        <v>1999</v>
      </c>
      <c r="B227">
        <v>166.6</v>
      </c>
      <c r="C227" s="13">
        <f t="shared" si="4"/>
        <v>2066.9975186104216</v>
      </c>
    </row>
    <row r="228" spans="1:3" x14ac:dyDescent="0.35">
      <c r="A228">
        <v>2000</v>
      </c>
      <c r="B228">
        <v>172.2</v>
      </c>
      <c r="C228" s="13">
        <f t="shared" si="4"/>
        <v>2136.4764267990072</v>
      </c>
    </row>
    <row r="229" spans="1:3" x14ac:dyDescent="0.35">
      <c r="A229">
        <v>2001</v>
      </c>
      <c r="B229">
        <v>177.1</v>
      </c>
      <c r="C229" s="13">
        <f t="shared" si="4"/>
        <v>2197.2704714640199</v>
      </c>
    </row>
    <row r="230" spans="1:3" x14ac:dyDescent="0.35">
      <c r="A230">
        <v>2002</v>
      </c>
      <c r="B230">
        <v>179.9</v>
      </c>
      <c r="C230" s="13">
        <f t="shared" si="4"/>
        <v>2232.0099255583127</v>
      </c>
    </row>
    <row r="231" spans="1:3" x14ac:dyDescent="0.35">
      <c r="A231">
        <v>2003</v>
      </c>
      <c r="B231">
        <v>184</v>
      </c>
      <c r="C231" s="13">
        <f t="shared" si="4"/>
        <v>2282.8784119106695</v>
      </c>
    </row>
    <row r="232" spans="1:3" x14ac:dyDescent="0.35">
      <c r="A232">
        <v>2004</v>
      </c>
      <c r="B232">
        <v>188.9</v>
      </c>
      <c r="C232" s="13">
        <f t="shared" si="4"/>
        <v>2343.6724565756822</v>
      </c>
    </row>
    <row r="233" spans="1:3" x14ac:dyDescent="0.35">
      <c r="A233">
        <v>2005</v>
      </c>
      <c r="B233">
        <v>195.3</v>
      </c>
      <c r="C233" s="13">
        <f t="shared" si="4"/>
        <v>2423.0769230769229</v>
      </c>
    </row>
    <row r="234" spans="1:3" x14ac:dyDescent="0.35">
      <c r="A234">
        <v>2006</v>
      </c>
      <c r="B234">
        <v>201.6</v>
      </c>
      <c r="C234" s="13">
        <f t="shared" si="4"/>
        <v>2501.2406947890818</v>
      </c>
    </row>
    <row r="235" spans="1:3" x14ac:dyDescent="0.35">
      <c r="A235">
        <v>2007</v>
      </c>
      <c r="B235">
        <v>207.34</v>
      </c>
      <c r="C235" s="13">
        <f t="shared" si="4"/>
        <v>2572.4565756823822</v>
      </c>
    </row>
    <row r="236" spans="1:3" x14ac:dyDescent="0.35">
      <c r="A236">
        <v>2008</v>
      </c>
      <c r="B236">
        <v>215.3</v>
      </c>
      <c r="C236" s="13">
        <f t="shared" si="4"/>
        <v>2671.2158808933</v>
      </c>
    </row>
    <row r="237" spans="1:3" x14ac:dyDescent="0.35">
      <c r="A237">
        <v>2009</v>
      </c>
      <c r="B237">
        <v>214.54</v>
      </c>
      <c r="C237" s="13">
        <f t="shared" si="4"/>
        <v>2661.786600496278</v>
      </c>
    </row>
    <row r="238" spans="1:3" x14ac:dyDescent="0.35">
      <c r="A238">
        <v>2010</v>
      </c>
      <c r="B238">
        <v>218.06</v>
      </c>
      <c r="C238" s="13">
        <f t="shared" si="4"/>
        <v>2705.4590570719602</v>
      </c>
    </row>
    <row r="239" spans="1:3" x14ac:dyDescent="0.35">
      <c r="A239">
        <v>2011</v>
      </c>
      <c r="B239">
        <v>224.94</v>
      </c>
      <c r="C239" s="13">
        <f t="shared" si="4"/>
        <v>2790.8188585607936</v>
      </c>
    </row>
    <row r="240" spans="1:3" x14ac:dyDescent="0.35">
      <c r="A240">
        <v>2012</v>
      </c>
      <c r="B240">
        <v>229.59</v>
      </c>
      <c r="C240" s="13">
        <f t="shared" si="4"/>
        <v>2848.5111662531017</v>
      </c>
    </row>
    <row r="241" spans="1:3" x14ac:dyDescent="0.35">
      <c r="A241">
        <v>2013</v>
      </c>
      <c r="B241">
        <v>232.96</v>
      </c>
      <c r="C241" s="13">
        <f t="shared" si="4"/>
        <v>2890.322580645161</v>
      </c>
    </row>
    <row r="242" spans="1:3" x14ac:dyDescent="0.35">
      <c r="A242">
        <v>2014</v>
      </c>
      <c r="B242">
        <v>236.74</v>
      </c>
      <c r="C242" s="13">
        <f t="shared" si="4"/>
        <v>2937.2208436724568</v>
      </c>
    </row>
    <row r="243" spans="1:3" x14ac:dyDescent="0.35">
      <c r="A243">
        <v>2015</v>
      </c>
      <c r="B243">
        <v>237.02</v>
      </c>
      <c r="C243" s="13">
        <f t="shared" si="4"/>
        <v>2940.694789081886</v>
      </c>
    </row>
    <row r="244" spans="1:3" x14ac:dyDescent="0.35">
      <c r="A244">
        <v>2016</v>
      </c>
      <c r="B244">
        <v>240.01</v>
      </c>
      <c r="C244" s="13">
        <f t="shared" si="4"/>
        <v>2977.7915632754339</v>
      </c>
    </row>
    <row r="245" spans="1:3" x14ac:dyDescent="0.35">
      <c r="A245">
        <v>2017</v>
      </c>
      <c r="B245">
        <v>245.12</v>
      </c>
      <c r="C245" s="13">
        <f t="shared" si="4"/>
        <v>3041.1910669975186</v>
      </c>
    </row>
    <row r="246" spans="1:3" x14ac:dyDescent="0.35">
      <c r="A246">
        <v>2018</v>
      </c>
      <c r="B246">
        <v>251.11</v>
      </c>
      <c r="C246" s="13">
        <f t="shared" si="4"/>
        <v>3115.5086848635237</v>
      </c>
    </row>
    <row r="247" spans="1:3" x14ac:dyDescent="0.35">
      <c r="A247">
        <v>2019</v>
      </c>
      <c r="B247">
        <v>255.66</v>
      </c>
      <c r="C247" s="13">
        <f t="shared" si="4"/>
        <v>3171.9602977667491</v>
      </c>
    </row>
    <row r="248" spans="1:3" x14ac:dyDescent="0.35">
      <c r="A248">
        <v>2020</v>
      </c>
      <c r="B248">
        <v>258.81</v>
      </c>
      <c r="C248" s="13">
        <f t="shared" si="4"/>
        <v>3211.0421836228284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2"/>
  <sheetViews>
    <sheetView workbookViewId="0">
      <selection activeCell="M59" sqref="M59"/>
    </sheetView>
  </sheetViews>
  <sheetFormatPr defaultRowHeight="14.5" x14ac:dyDescent="0.35"/>
  <cols>
    <col min="1" max="3" width="9.1796875"/>
  </cols>
  <sheetData>
    <row r="1" spans="1:5" x14ac:dyDescent="0.35">
      <c r="A1" t="s">
        <v>44</v>
      </c>
      <c r="B1" t="s">
        <v>102</v>
      </c>
      <c r="C1" t="s">
        <v>102</v>
      </c>
      <c r="D1" t="s">
        <v>103</v>
      </c>
      <c r="E1" t="s">
        <v>103</v>
      </c>
    </row>
    <row r="2" spans="1:5" x14ac:dyDescent="0.35">
      <c r="A2">
        <v>1800</v>
      </c>
      <c r="B2">
        <v>12.17</v>
      </c>
      <c r="C2" s="13">
        <f t="shared" ref="C2:C65" si="0">B2/B$81*100</f>
        <v>125.85315408479833</v>
      </c>
      <c r="D2" s="27">
        <v>6.6200845315307983</v>
      </c>
      <c r="E2" s="13">
        <f t="shared" ref="E2:E65" si="1">D2/D$81*100</f>
        <v>136.03749244104014</v>
      </c>
    </row>
    <row r="3" spans="1:5" x14ac:dyDescent="0.35">
      <c r="A3">
        <v>1801</v>
      </c>
      <c r="B3">
        <v>12.33</v>
      </c>
      <c r="C3" s="13">
        <f t="shared" si="0"/>
        <v>127.50775594622543</v>
      </c>
      <c r="D3" s="27">
        <v>6.8822660971359779</v>
      </c>
      <c r="E3" s="13">
        <f t="shared" si="1"/>
        <v>141.42511590405164</v>
      </c>
    </row>
    <row r="4" spans="1:5" x14ac:dyDescent="0.35">
      <c r="A4">
        <v>1802</v>
      </c>
      <c r="B4">
        <v>10.39</v>
      </c>
      <c r="C4" s="13">
        <f t="shared" si="0"/>
        <v>107.44570837642193</v>
      </c>
      <c r="D4" s="27">
        <v>5.1831278738870221</v>
      </c>
      <c r="E4" s="13">
        <f t="shared" si="1"/>
        <v>106.50917153799639</v>
      </c>
    </row>
    <row r="5" spans="1:5" x14ac:dyDescent="0.35">
      <c r="A5">
        <v>1803</v>
      </c>
      <c r="B5">
        <v>10.96</v>
      </c>
      <c r="C5" s="13">
        <f t="shared" si="0"/>
        <v>113.34022750775597</v>
      </c>
      <c r="D5" s="27">
        <v>5.0167434187914273</v>
      </c>
      <c r="E5" s="13">
        <f t="shared" si="1"/>
        <v>103.09010280185448</v>
      </c>
    </row>
    <row r="6" spans="1:5" x14ac:dyDescent="0.35">
      <c r="A6">
        <v>1804</v>
      </c>
      <c r="B6">
        <v>11.44</v>
      </c>
      <c r="C6" s="13">
        <f t="shared" si="0"/>
        <v>118.30403309203723</v>
      </c>
      <c r="D6" s="27">
        <v>5.369680141721477</v>
      </c>
      <c r="E6" s="13">
        <f t="shared" si="1"/>
        <v>110.34267284821611</v>
      </c>
    </row>
    <row r="7" spans="1:5" x14ac:dyDescent="0.35">
      <c r="A7">
        <v>1805</v>
      </c>
      <c r="B7">
        <v>11.36</v>
      </c>
      <c r="C7" s="13">
        <f t="shared" si="0"/>
        <v>117.47673216132368</v>
      </c>
      <c r="D7" s="27">
        <v>6.1814346044605921</v>
      </c>
      <c r="E7" s="13">
        <f t="shared" si="1"/>
        <v>127.02358395484782</v>
      </c>
    </row>
    <row r="8" spans="1:5" x14ac:dyDescent="0.35">
      <c r="A8">
        <v>1806</v>
      </c>
      <c r="B8">
        <v>11.84</v>
      </c>
      <c r="C8" s="13">
        <f t="shared" si="0"/>
        <v>122.44053774560497</v>
      </c>
      <c r="D8" s="27">
        <v>5.7881622560528214</v>
      </c>
      <c r="E8" s="13">
        <f t="shared" si="1"/>
        <v>118.94214876033058</v>
      </c>
    </row>
    <row r="9" spans="1:5" x14ac:dyDescent="0.35">
      <c r="A9">
        <v>1807</v>
      </c>
      <c r="B9">
        <v>11.2</v>
      </c>
      <c r="C9" s="13">
        <f t="shared" si="0"/>
        <v>115.82213029989659</v>
      </c>
      <c r="D9" s="27">
        <v>5.5259806904476418</v>
      </c>
      <c r="E9" s="13">
        <f t="shared" si="1"/>
        <v>113.55452529731909</v>
      </c>
    </row>
    <row r="10" spans="1:5" x14ac:dyDescent="0.35">
      <c r="A10">
        <v>1808</v>
      </c>
      <c r="B10">
        <v>12.17</v>
      </c>
      <c r="C10" s="13">
        <f t="shared" si="0"/>
        <v>125.85315408479833</v>
      </c>
      <c r="D10" s="27">
        <v>5.8688335070082625</v>
      </c>
      <c r="E10" s="13">
        <f t="shared" si="1"/>
        <v>120.59987905664183</v>
      </c>
    </row>
    <row r="11" spans="1:5" x14ac:dyDescent="0.35">
      <c r="A11">
        <v>1809</v>
      </c>
      <c r="B11">
        <v>11.92</v>
      </c>
      <c r="C11" s="13">
        <f t="shared" si="0"/>
        <v>123.26783867631852</v>
      </c>
      <c r="D11" s="27">
        <v>6.6100006251613674</v>
      </c>
      <c r="E11" s="13">
        <f t="shared" si="1"/>
        <v>135.83027615400124</v>
      </c>
    </row>
    <row r="12" spans="1:5" x14ac:dyDescent="0.35">
      <c r="A12">
        <v>1810</v>
      </c>
      <c r="B12">
        <v>11.92</v>
      </c>
      <c r="C12" s="13">
        <f t="shared" si="0"/>
        <v>123.26783867631852</v>
      </c>
      <c r="D12" s="27">
        <v>6.8015948461805378</v>
      </c>
      <c r="E12" s="13">
        <f t="shared" si="1"/>
        <v>139.76738560774041</v>
      </c>
    </row>
    <row r="13" spans="1:5" x14ac:dyDescent="0.35">
      <c r="A13">
        <v>1811</v>
      </c>
      <c r="B13">
        <v>12.73</v>
      </c>
      <c r="C13" s="13">
        <f t="shared" si="0"/>
        <v>131.64426059979317</v>
      </c>
      <c r="D13" s="27">
        <v>6.8873080503206925</v>
      </c>
      <c r="E13" s="13">
        <f t="shared" si="1"/>
        <v>141.52872404757107</v>
      </c>
    </row>
    <row r="14" spans="1:5" x14ac:dyDescent="0.35">
      <c r="A14">
        <v>1812</v>
      </c>
      <c r="B14">
        <v>12.89</v>
      </c>
      <c r="C14" s="13">
        <f t="shared" si="0"/>
        <v>133.29886246122027</v>
      </c>
      <c r="D14" s="27">
        <v>7.6889786066903785</v>
      </c>
      <c r="E14" s="13">
        <f t="shared" si="1"/>
        <v>158.0024188671639</v>
      </c>
    </row>
    <row r="15" spans="1:5" x14ac:dyDescent="0.35">
      <c r="A15">
        <v>1813</v>
      </c>
      <c r="B15">
        <v>15.47</v>
      </c>
      <c r="C15" s="13">
        <f t="shared" si="0"/>
        <v>159.97931747673218</v>
      </c>
      <c r="D15" s="27">
        <v>7.5377200111489282</v>
      </c>
      <c r="E15" s="13">
        <f t="shared" si="1"/>
        <v>154.89417456158034</v>
      </c>
    </row>
    <row r="16" spans="1:5" x14ac:dyDescent="0.35">
      <c r="A16">
        <v>1814</v>
      </c>
      <c r="B16">
        <v>17</v>
      </c>
      <c r="C16" s="13">
        <f t="shared" si="0"/>
        <v>175.80144777662875</v>
      </c>
      <c r="D16" s="27">
        <v>6.5293293742059282</v>
      </c>
      <c r="E16" s="13">
        <f t="shared" si="1"/>
        <v>134.17254585769001</v>
      </c>
    </row>
    <row r="17" spans="1:5" x14ac:dyDescent="0.35">
      <c r="A17">
        <v>1815</v>
      </c>
      <c r="B17">
        <v>14.91</v>
      </c>
      <c r="C17" s="13">
        <f t="shared" si="0"/>
        <v>154.18821096173733</v>
      </c>
      <c r="D17" s="27">
        <v>5.4049738140144825</v>
      </c>
      <c r="E17" s="13">
        <f t="shared" si="1"/>
        <v>111.06792985285227</v>
      </c>
    </row>
    <row r="18" spans="1:5" x14ac:dyDescent="0.35">
      <c r="A18">
        <v>1816</v>
      </c>
      <c r="B18">
        <v>13.62</v>
      </c>
      <c r="C18" s="13">
        <f t="shared" si="0"/>
        <v>140.84798345398139</v>
      </c>
      <c r="D18" s="27">
        <v>6.0957214003204383</v>
      </c>
      <c r="E18" s="13">
        <f t="shared" si="1"/>
        <v>125.26224551501717</v>
      </c>
    </row>
    <row r="19" spans="1:5" x14ac:dyDescent="0.35">
      <c r="A19">
        <v>1817</v>
      </c>
      <c r="B19">
        <v>12.89</v>
      </c>
      <c r="C19" s="13">
        <f t="shared" si="0"/>
        <v>133.29886246122027</v>
      </c>
      <c r="D19" s="27">
        <v>6.4133644509574816</v>
      </c>
      <c r="E19" s="13">
        <f t="shared" si="1"/>
        <v>131.78955855674261</v>
      </c>
    </row>
    <row r="20" spans="1:5" x14ac:dyDescent="0.35">
      <c r="A20">
        <v>1818</v>
      </c>
      <c r="B20">
        <v>12.33</v>
      </c>
      <c r="C20" s="13">
        <f t="shared" si="0"/>
        <v>127.50775594622543</v>
      </c>
      <c r="D20" s="27">
        <v>5.9797564770719918</v>
      </c>
      <c r="E20" s="13">
        <f t="shared" si="1"/>
        <v>122.87925821406975</v>
      </c>
    </row>
    <row r="21" spans="1:5" x14ac:dyDescent="0.35">
      <c r="A21">
        <v>1819</v>
      </c>
      <c r="B21">
        <v>12.33</v>
      </c>
      <c r="C21" s="13">
        <f t="shared" si="0"/>
        <v>127.50775594622543</v>
      </c>
      <c r="D21" s="27">
        <v>5.7226168646515276</v>
      </c>
      <c r="E21" s="13">
        <f t="shared" si="1"/>
        <v>117.59524289457772</v>
      </c>
    </row>
    <row r="22" spans="1:5" x14ac:dyDescent="0.35">
      <c r="A22">
        <v>1820</v>
      </c>
      <c r="B22">
        <v>11.36</v>
      </c>
      <c r="C22" s="13">
        <f t="shared" si="0"/>
        <v>117.47673216132368</v>
      </c>
      <c r="D22" s="27">
        <v>5.4755611586004926</v>
      </c>
      <c r="E22" s="13">
        <f t="shared" si="1"/>
        <v>112.5184438621246</v>
      </c>
    </row>
    <row r="23" spans="1:5" x14ac:dyDescent="0.35">
      <c r="A23">
        <v>1821</v>
      </c>
      <c r="B23">
        <v>10.96</v>
      </c>
      <c r="C23" s="13">
        <f t="shared" si="0"/>
        <v>113.34022750775597</v>
      </c>
      <c r="D23" s="27">
        <v>5.1125405293010129</v>
      </c>
      <c r="E23" s="13">
        <f t="shared" si="1"/>
        <v>105.05865752872407</v>
      </c>
    </row>
    <row r="24" spans="1:5" x14ac:dyDescent="0.35">
      <c r="A24">
        <v>1822</v>
      </c>
      <c r="B24">
        <v>11.36</v>
      </c>
      <c r="C24" s="13">
        <f t="shared" si="0"/>
        <v>117.47673216132368</v>
      </c>
      <c r="D24" s="27">
        <v>4.7394359936321013</v>
      </c>
      <c r="E24" s="13">
        <f t="shared" si="1"/>
        <v>97.391654908284622</v>
      </c>
    </row>
    <row r="25" spans="1:5" x14ac:dyDescent="0.35">
      <c r="A25">
        <v>1823</v>
      </c>
      <c r="B25">
        <v>10.15</v>
      </c>
      <c r="C25" s="13">
        <f t="shared" si="0"/>
        <v>104.96380558428129</v>
      </c>
      <c r="D25" s="27">
        <v>4.8301911509569724</v>
      </c>
      <c r="E25" s="13">
        <f t="shared" si="1"/>
        <v>99.256601491634783</v>
      </c>
    </row>
    <row r="26" spans="1:5" x14ac:dyDescent="0.35">
      <c r="A26">
        <v>1824</v>
      </c>
      <c r="B26">
        <v>9.35</v>
      </c>
      <c r="C26" s="13">
        <f t="shared" si="0"/>
        <v>96.690796277145807</v>
      </c>
      <c r="D26" s="27">
        <v>5.0570790442691473</v>
      </c>
      <c r="E26" s="13">
        <f t="shared" si="1"/>
        <v>103.9189679500101</v>
      </c>
    </row>
    <row r="27" spans="1:5" x14ac:dyDescent="0.35">
      <c r="A27">
        <v>1825</v>
      </c>
      <c r="B27">
        <v>9.59</v>
      </c>
      <c r="C27" s="13">
        <f t="shared" si="0"/>
        <v>99.172699069286452</v>
      </c>
      <c r="D27" s="27">
        <v>5.3192606098743287</v>
      </c>
      <c r="E27" s="13">
        <f t="shared" si="1"/>
        <v>109.30659141302161</v>
      </c>
    </row>
    <row r="28" spans="1:5" x14ac:dyDescent="0.35">
      <c r="A28">
        <v>1826</v>
      </c>
      <c r="B28">
        <v>9.59</v>
      </c>
      <c r="C28" s="13">
        <f t="shared" si="0"/>
        <v>99.172699069286452</v>
      </c>
      <c r="D28" s="27">
        <v>4.9612819337595617</v>
      </c>
      <c r="E28" s="13">
        <f t="shared" si="1"/>
        <v>101.95041322314052</v>
      </c>
    </row>
    <row r="29" spans="1:5" x14ac:dyDescent="0.35">
      <c r="A29">
        <v>1827</v>
      </c>
      <c r="B29">
        <v>9.67</v>
      </c>
      <c r="C29" s="13">
        <f t="shared" si="0"/>
        <v>100</v>
      </c>
      <c r="D29" s="27">
        <v>4.8705267764346907</v>
      </c>
      <c r="E29" s="13">
        <f t="shared" si="1"/>
        <v>100.08546663979034</v>
      </c>
    </row>
    <row r="30" spans="1:5" x14ac:dyDescent="0.35">
      <c r="A30">
        <v>1828</v>
      </c>
      <c r="B30">
        <v>9.19</v>
      </c>
      <c r="C30" s="13">
        <f t="shared" si="0"/>
        <v>95.036194415718711</v>
      </c>
      <c r="D30" s="27">
        <v>4.8503589636958315</v>
      </c>
      <c r="E30" s="13">
        <f t="shared" si="1"/>
        <v>99.671034065712561</v>
      </c>
    </row>
    <row r="31" spans="1:5" x14ac:dyDescent="0.35">
      <c r="A31">
        <v>1829</v>
      </c>
      <c r="B31">
        <v>9.02</v>
      </c>
      <c r="C31" s="13">
        <f t="shared" si="0"/>
        <v>93.278179937952416</v>
      </c>
      <c r="D31" s="27">
        <v>5.0772468570080083</v>
      </c>
      <c r="E31" s="13">
        <f t="shared" si="1"/>
        <v>104.33340052408792</v>
      </c>
    </row>
    <row r="32" spans="1:5" x14ac:dyDescent="0.35">
      <c r="A32">
        <v>1830</v>
      </c>
      <c r="B32">
        <v>8.94</v>
      </c>
      <c r="C32" s="13">
        <f t="shared" si="0"/>
        <v>92.450879007238882</v>
      </c>
      <c r="D32" s="27">
        <v>4.9259882614665562</v>
      </c>
      <c r="E32" s="13">
        <f t="shared" si="1"/>
        <v>101.22515621850432</v>
      </c>
    </row>
    <row r="33" spans="1:5" x14ac:dyDescent="0.35">
      <c r="A33">
        <v>1831</v>
      </c>
      <c r="B33">
        <v>8.3800000000000008</v>
      </c>
      <c r="C33" s="13">
        <f t="shared" si="0"/>
        <v>86.659772492244059</v>
      </c>
      <c r="D33" s="27">
        <v>4.9814497464984218</v>
      </c>
      <c r="E33" s="13">
        <f t="shared" si="1"/>
        <v>102.36484579721832</v>
      </c>
    </row>
    <row r="34" spans="1:5" x14ac:dyDescent="0.35">
      <c r="A34">
        <v>1832</v>
      </c>
      <c r="B34">
        <v>8.3000000000000007</v>
      </c>
      <c r="C34" s="13">
        <f t="shared" si="0"/>
        <v>85.832471561530511</v>
      </c>
      <c r="D34" s="27">
        <v>4.7696877127403914</v>
      </c>
      <c r="E34" s="13">
        <f t="shared" si="1"/>
        <v>98.013303769401332</v>
      </c>
    </row>
    <row r="35" spans="1:5" x14ac:dyDescent="0.35">
      <c r="A35">
        <v>1833</v>
      </c>
      <c r="B35">
        <v>8.14</v>
      </c>
      <c r="C35" s="13">
        <f t="shared" si="0"/>
        <v>84.177869700103415</v>
      </c>
      <c r="D35" s="27">
        <v>4.6133871640142257</v>
      </c>
      <c r="E35" s="13">
        <f t="shared" si="1"/>
        <v>94.801451320298312</v>
      </c>
    </row>
    <row r="36" spans="1:5" x14ac:dyDescent="0.35">
      <c r="A36">
        <v>1834</v>
      </c>
      <c r="B36">
        <v>8.3000000000000007</v>
      </c>
      <c r="C36" s="13">
        <f t="shared" si="0"/>
        <v>85.832471561530511</v>
      </c>
      <c r="D36" s="27">
        <v>4.5125481003199264</v>
      </c>
      <c r="E36" s="13">
        <f t="shared" si="1"/>
        <v>92.729288449909291</v>
      </c>
    </row>
    <row r="37" spans="1:5" x14ac:dyDescent="0.35">
      <c r="A37">
        <v>1835</v>
      </c>
      <c r="B37">
        <v>8.5399999999999991</v>
      </c>
      <c r="C37" s="13">
        <f t="shared" si="0"/>
        <v>88.314374353671141</v>
      </c>
      <c r="D37" s="27">
        <v>4.2705343474536068</v>
      </c>
      <c r="E37" s="13">
        <f t="shared" si="1"/>
        <v>87.756097560975618</v>
      </c>
    </row>
    <row r="38" spans="1:5" x14ac:dyDescent="0.35">
      <c r="A38">
        <v>1836</v>
      </c>
      <c r="B38">
        <v>9.02</v>
      </c>
      <c r="C38" s="13">
        <f t="shared" si="0"/>
        <v>93.278179937952416</v>
      </c>
      <c r="D38" s="27">
        <v>4.5881773980906511</v>
      </c>
      <c r="E38" s="13">
        <f t="shared" si="1"/>
        <v>94.283410602701068</v>
      </c>
    </row>
    <row r="39" spans="1:5" x14ac:dyDescent="0.35">
      <c r="A39">
        <v>1837</v>
      </c>
      <c r="B39">
        <v>9.27</v>
      </c>
      <c r="C39" s="13">
        <f t="shared" si="0"/>
        <v>95.863495346432259</v>
      </c>
      <c r="D39" s="27">
        <v>4.8604428700652615</v>
      </c>
      <c r="E39" s="13">
        <f t="shared" si="1"/>
        <v>99.878250352751465</v>
      </c>
    </row>
    <row r="40" spans="1:5" x14ac:dyDescent="0.35">
      <c r="A40">
        <v>1838</v>
      </c>
      <c r="B40">
        <v>9.02</v>
      </c>
      <c r="C40" s="13">
        <f t="shared" si="0"/>
        <v>93.278179937952416</v>
      </c>
      <c r="D40" s="27">
        <v>4.9814497464984226</v>
      </c>
      <c r="E40" s="13">
        <f t="shared" si="1"/>
        <v>102.36484579721832</v>
      </c>
    </row>
    <row r="41" spans="1:5" x14ac:dyDescent="0.35">
      <c r="A41">
        <v>1839</v>
      </c>
      <c r="B41">
        <v>9.02</v>
      </c>
      <c r="C41" s="13">
        <f t="shared" si="0"/>
        <v>93.278179937952416</v>
      </c>
      <c r="D41" s="27">
        <v>5.3444703757979015</v>
      </c>
      <c r="E41" s="13">
        <f t="shared" si="1"/>
        <v>109.82463213061884</v>
      </c>
    </row>
    <row r="42" spans="1:5" x14ac:dyDescent="0.35">
      <c r="A42">
        <v>1840</v>
      </c>
      <c r="B42">
        <v>8.3800000000000008</v>
      </c>
      <c r="C42" s="13">
        <f t="shared" si="0"/>
        <v>86.659772492244059</v>
      </c>
      <c r="D42" s="27">
        <v>5.2940508439507514</v>
      </c>
      <c r="E42" s="13">
        <f t="shared" si="1"/>
        <v>108.78855069542431</v>
      </c>
    </row>
    <row r="43" spans="1:5" x14ac:dyDescent="0.35">
      <c r="A43">
        <v>1841</v>
      </c>
      <c r="B43">
        <v>8.4600000000000009</v>
      </c>
      <c r="C43" s="13">
        <f t="shared" si="0"/>
        <v>87.487073422957607</v>
      </c>
      <c r="D43" s="27">
        <v>5.1528761547787321</v>
      </c>
      <c r="E43" s="13">
        <f t="shared" si="1"/>
        <v>105.88752267687967</v>
      </c>
    </row>
    <row r="44" spans="1:5" x14ac:dyDescent="0.35">
      <c r="A44">
        <v>1842</v>
      </c>
      <c r="B44">
        <v>7.9</v>
      </c>
      <c r="C44" s="13">
        <f t="shared" si="0"/>
        <v>81.695966907962784</v>
      </c>
      <c r="D44" s="27">
        <v>4.9511980273901308</v>
      </c>
      <c r="E44" s="13">
        <f t="shared" si="1"/>
        <v>101.74319693610158</v>
      </c>
    </row>
    <row r="45" spans="1:5" x14ac:dyDescent="0.35">
      <c r="A45">
        <v>1843</v>
      </c>
      <c r="B45">
        <v>7.17</v>
      </c>
      <c r="C45" s="13">
        <f t="shared" si="0"/>
        <v>74.146845915201652</v>
      </c>
      <c r="D45" s="27">
        <v>4.5075061471352118</v>
      </c>
      <c r="E45" s="13">
        <f t="shared" si="1"/>
        <v>92.625680306389853</v>
      </c>
    </row>
    <row r="46" spans="1:5" x14ac:dyDescent="0.35">
      <c r="A46">
        <v>1844</v>
      </c>
      <c r="B46">
        <v>7.25</v>
      </c>
      <c r="C46" s="13">
        <f t="shared" si="0"/>
        <v>74.9741468459152</v>
      </c>
      <c r="D46" s="27">
        <v>4.6688486490460921</v>
      </c>
      <c r="E46" s="13">
        <f t="shared" si="1"/>
        <v>95.941140899012311</v>
      </c>
    </row>
    <row r="47" spans="1:5" x14ac:dyDescent="0.35">
      <c r="A47">
        <v>1845</v>
      </c>
      <c r="B47">
        <v>7.33</v>
      </c>
      <c r="C47" s="13">
        <f t="shared" si="0"/>
        <v>75.801447776628748</v>
      </c>
      <c r="D47" s="27">
        <v>4.608345210829512</v>
      </c>
      <c r="E47" s="13">
        <f t="shared" si="1"/>
        <v>94.697843176778889</v>
      </c>
    </row>
    <row r="48" spans="1:5" x14ac:dyDescent="0.35">
      <c r="A48">
        <v>1846</v>
      </c>
      <c r="B48">
        <v>7.41</v>
      </c>
      <c r="C48" s="13">
        <f t="shared" si="0"/>
        <v>76.628748707342297</v>
      </c>
      <c r="D48" s="27">
        <v>5.2285054525494576</v>
      </c>
      <c r="E48" s="13">
        <f t="shared" si="1"/>
        <v>107.44164482967147</v>
      </c>
    </row>
    <row r="49" spans="1:5" x14ac:dyDescent="0.35">
      <c r="A49">
        <v>1847</v>
      </c>
      <c r="B49">
        <v>7.98</v>
      </c>
      <c r="C49" s="13">
        <f t="shared" si="0"/>
        <v>82.523267838676333</v>
      </c>
      <c r="D49" s="27">
        <v>5.8486656942694024</v>
      </c>
      <c r="E49" s="13">
        <f t="shared" si="1"/>
        <v>120.18544648256402</v>
      </c>
    </row>
    <row r="50" spans="1:5" x14ac:dyDescent="0.35">
      <c r="A50">
        <v>1848</v>
      </c>
      <c r="B50">
        <v>7.65</v>
      </c>
      <c r="C50" s="13">
        <f t="shared" si="0"/>
        <v>79.110651499482941</v>
      </c>
      <c r="D50" s="27">
        <v>4.905820448727698</v>
      </c>
      <c r="E50" s="13">
        <f t="shared" si="1"/>
        <v>100.81072364442656</v>
      </c>
    </row>
    <row r="51" spans="1:5" x14ac:dyDescent="0.35">
      <c r="A51">
        <v>1849</v>
      </c>
      <c r="B51">
        <v>7.41</v>
      </c>
      <c r="C51" s="13">
        <f t="shared" si="0"/>
        <v>76.628748707342297</v>
      </c>
      <c r="D51" s="27">
        <v>4.7243101340779567</v>
      </c>
      <c r="E51" s="13">
        <f t="shared" si="1"/>
        <v>97.08083047772628</v>
      </c>
    </row>
    <row r="52" spans="1:5" x14ac:dyDescent="0.35">
      <c r="A52">
        <v>1850</v>
      </c>
      <c r="B52">
        <v>7.57</v>
      </c>
      <c r="C52" s="13">
        <f t="shared" si="0"/>
        <v>78.283350568769393</v>
      </c>
      <c r="D52" s="27">
        <v>4.4470027089186317</v>
      </c>
      <c r="E52" s="13">
        <f t="shared" si="1"/>
        <v>91.382382584156431</v>
      </c>
    </row>
    <row r="53" spans="1:5" x14ac:dyDescent="0.35">
      <c r="A53">
        <v>1851</v>
      </c>
      <c r="B53">
        <v>7.41</v>
      </c>
      <c r="C53" s="13">
        <f t="shared" si="0"/>
        <v>76.628748707342297</v>
      </c>
      <c r="D53" s="27">
        <v>4.2503665347147459</v>
      </c>
      <c r="E53" s="13">
        <f t="shared" si="1"/>
        <v>87.341664986897797</v>
      </c>
    </row>
    <row r="54" spans="1:5" x14ac:dyDescent="0.35">
      <c r="A54">
        <v>1852</v>
      </c>
      <c r="B54">
        <v>7.49</v>
      </c>
      <c r="C54" s="13">
        <f t="shared" si="0"/>
        <v>77.456049638055845</v>
      </c>
      <c r="D54" s="27">
        <v>4.3209538793007569</v>
      </c>
      <c r="E54" s="13">
        <f t="shared" si="1"/>
        <v>88.792178996170151</v>
      </c>
    </row>
    <row r="55" spans="1:5" x14ac:dyDescent="0.35">
      <c r="A55">
        <v>1853</v>
      </c>
      <c r="B55">
        <v>7.49</v>
      </c>
      <c r="C55" s="13">
        <f t="shared" si="0"/>
        <v>77.456049638055845</v>
      </c>
      <c r="D55" s="27">
        <v>5.0268273251608564</v>
      </c>
      <c r="E55" s="13">
        <f t="shared" si="1"/>
        <v>103.29731908889337</v>
      </c>
    </row>
    <row r="56" spans="1:5" x14ac:dyDescent="0.35">
      <c r="A56">
        <v>1854</v>
      </c>
      <c r="B56">
        <v>8.14</v>
      </c>
      <c r="C56" s="13">
        <f t="shared" si="0"/>
        <v>84.177869700103415</v>
      </c>
      <c r="D56" s="27">
        <v>5.4604352990463472</v>
      </c>
      <c r="E56" s="13">
        <f t="shared" si="1"/>
        <v>112.20761943156623</v>
      </c>
    </row>
    <row r="57" spans="1:5" x14ac:dyDescent="0.35">
      <c r="A57">
        <v>1855</v>
      </c>
      <c r="B57">
        <v>8.3800000000000008</v>
      </c>
      <c r="C57" s="13">
        <f t="shared" si="0"/>
        <v>86.659772492244059</v>
      </c>
      <c r="D57" s="27">
        <v>5.5511904563712164</v>
      </c>
      <c r="E57" s="13">
        <f t="shared" si="1"/>
        <v>114.07256601491636</v>
      </c>
    </row>
    <row r="58" spans="1:5" x14ac:dyDescent="0.35">
      <c r="A58">
        <v>1856</v>
      </c>
      <c r="B58">
        <v>8.2200000000000006</v>
      </c>
      <c r="C58" s="13">
        <f t="shared" si="0"/>
        <v>85.005170630816963</v>
      </c>
      <c r="D58" s="27">
        <v>5.5411065500017873</v>
      </c>
      <c r="E58" s="13">
        <f t="shared" si="1"/>
        <v>113.86534972787746</v>
      </c>
    </row>
    <row r="59" spans="1:5" x14ac:dyDescent="0.35">
      <c r="A59">
        <v>1857</v>
      </c>
      <c r="B59">
        <v>8.4600000000000009</v>
      </c>
      <c r="C59" s="13">
        <f t="shared" si="0"/>
        <v>87.487073422957607</v>
      </c>
      <c r="D59" s="27">
        <v>5.3646381885367616</v>
      </c>
      <c r="E59" s="13">
        <f t="shared" si="1"/>
        <v>110.23906470469664</v>
      </c>
    </row>
    <row r="60" spans="1:5" x14ac:dyDescent="0.35">
      <c r="A60">
        <v>1858</v>
      </c>
      <c r="B60">
        <v>7.98</v>
      </c>
      <c r="C60" s="13">
        <f t="shared" si="0"/>
        <v>82.523267838676333</v>
      </c>
      <c r="D60" s="27">
        <v>4.8049813850333969</v>
      </c>
      <c r="E60" s="13">
        <f t="shared" si="1"/>
        <v>98.738560774037495</v>
      </c>
    </row>
    <row r="61" spans="1:5" x14ac:dyDescent="0.35">
      <c r="A61">
        <v>1859</v>
      </c>
      <c r="B61">
        <v>8.06</v>
      </c>
      <c r="C61" s="13">
        <f t="shared" si="0"/>
        <v>83.350568769389881</v>
      </c>
      <c r="D61" s="27">
        <v>4.8352331041416869</v>
      </c>
      <c r="E61" s="13">
        <f t="shared" si="1"/>
        <v>99.36020963515422</v>
      </c>
    </row>
    <row r="62" spans="1:5" x14ac:dyDescent="0.35">
      <c r="A62">
        <v>1860</v>
      </c>
      <c r="B62">
        <v>8.06</v>
      </c>
      <c r="C62" s="13">
        <f t="shared" si="0"/>
        <v>83.350568769389881</v>
      </c>
      <c r="D62" s="27">
        <v>5.2285054525494585</v>
      </c>
      <c r="E62" s="13">
        <f t="shared" si="1"/>
        <v>107.44164482967149</v>
      </c>
    </row>
    <row r="63" spans="1:5" x14ac:dyDescent="0.35">
      <c r="A63">
        <v>1861</v>
      </c>
      <c r="B63">
        <v>8.5399999999999991</v>
      </c>
      <c r="C63" s="13">
        <f t="shared" si="0"/>
        <v>88.314374353671141</v>
      </c>
      <c r="D63" s="27">
        <v>5.339428422613187</v>
      </c>
      <c r="E63" s="13">
        <f t="shared" si="1"/>
        <v>109.72102398709937</v>
      </c>
    </row>
    <row r="64" spans="1:5" x14ac:dyDescent="0.35">
      <c r="A64">
        <v>1862</v>
      </c>
      <c r="B64">
        <v>9.75</v>
      </c>
      <c r="C64" s="13">
        <f t="shared" si="0"/>
        <v>100.82730093071355</v>
      </c>
      <c r="D64" s="27">
        <v>5.3243025630590424</v>
      </c>
      <c r="E64" s="13">
        <f t="shared" si="1"/>
        <v>109.41019955654103</v>
      </c>
    </row>
    <row r="65" spans="1:5" x14ac:dyDescent="0.35">
      <c r="A65">
        <v>1863</v>
      </c>
      <c r="B65">
        <v>12.17</v>
      </c>
      <c r="C65" s="13">
        <f t="shared" si="0"/>
        <v>125.85315408479833</v>
      </c>
      <c r="D65" s="27">
        <v>5.0671629506385782</v>
      </c>
      <c r="E65" s="13">
        <f t="shared" si="1"/>
        <v>104.12618423704902</v>
      </c>
    </row>
    <row r="66" spans="1:5" x14ac:dyDescent="0.35">
      <c r="A66">
        <v>1864</v>
      </c>
      <c r="B66">
        <v>15.23</v>
      </c>
      <c r="C66" s="13">
        <f t="shared" ref="C66:C80" si="2">B66/B$81*100</f>
        <v>157.49741468459152</v>
      </c>
      <c r="D66" s="27">
        <v>4.9864916996831381</v>
      </c>
      <c r="E66" s="13">
        <f t="shared" ref="E66:E80" si="3">D66/D$81*100</f>
        <v>102.46845394073777</v>
      </c>
    </row>
    <row r="67" spans="1:5" x14ac:dyDescent="0.35">
      <c r="A67">
        <v>1865</v>
      </c>
      <c r="B67">
        <v>15.79</v>
      </c>
      <c r="C67" s="13">
        <f t="shared" si="2"/>
        <v>163.28852119958634</v>
      </c>
      <c r="D67" s="27">
        <v>5.0621209974538637</v>
      </c>
      <c r="E67" s="13">
        <f t="shared" si="3"/>
        <v>104.02257609352958</v>
      </c>
    </row>
    <row r="68" spans="1:5" x14ac:dyDescent="0.35">
      <c r="A68">
        <v>1866</v>
      </c>
      <c r="B68">
        <v>15.39</v>
      </c>
      <c r="C68" s="13">
        <f t="shared" si="2"/>
        <v>159.15201654601861</v>
      </c>
      <c r="D68" s="27">
        <v>5.3999318608297679</v>
      </c>
      <c r="E68" s="13">
        <f t="shared" si="3"/>
        <v>110.96432170933284</v>
      </c>
    </row>
    <row r="69" spans="1:5" x14ac:dyDescent="0.35">
      <c r="A69">
        <v>1867</v>
      </c>
      <c r="B69">
        <v>14.34</v>
      </c>
      <c r="C69" s="13">
        <f t="shared" si="2"/>
        <v>148.2936918304033</v>
      </c>
      <c r="D69" s="27">
        <v>5.8234559283458278</v>
      </c>
      <c r="E69" s="13">
        <f t="shared" si="3"/>
        <v>119.66740576496677</v>
      </c>
    </row>
    <row r="70" spans="1:5" x14ac:dyDescent="0.35">
      <c r="A70">
        <v>1868</v>
      </c>
      <c r="B70">
        <v>13.78</v>
      </c>
      <c r="C70" s="13">
        <f t="shared" si="2"/>
        <v>142.50258531540848</v>
      </c>
      <c r="D70" s="27">
        <v>5.6116938945877965</v>
      </c>
      <c r="E70" s="13">
        <f t="shared" si="3"/>
        <v>115.31586373714977</v>
      </c>
    </row>
    <row r="71" spans="1:5" x14ac:dyDescent="0.35">
      <c r="A71">
        <v>1869</v>
      </c>
      <c r="B71">
        <v>13.21</v>
      </c>
      <c r="C71" s="13">
        <f t="shared" si="2"/>
        <v>136.60806618407446</v>
      </c>
      <c r="D71" s="27">
        <v>5.142792248409302</v>
      </c>
      <c r="E71" s="13">
        <f t="shared" si="3"/>
        <v>105.68030638984077</v>
      </c>
    </row>
    <row r="72" spans="1:5" x14ac:dyDescent="0.35">
      <c r="A72">
        <v>1870</v>
      </c>
      <c r="B72">
        <v>12.65</v>
      </c>
      <c r="C72" s="13">
        <f t="shared" si="2"/>
        <v>130.81695966907964</v>
      </c>
      <c r="D72" s="27">
        <v>5.1680020143328766</v>
      </c>
      <c r="E72" s="13">
        <f t="shared" si="3"/>
        <v>106.19834710743802</v>
      </c>
    </row>
    <row r="73" spans="1:5" x14ac:dyDescent="0.35">
      <c r="A73">
        <v>1871</v>
      </c>
      <c r="B73">
        <v>11.84</v>
      </c>
      <c r="C73" s="13">
        <f t="shared" si="2"/>
        <v>122.44053774560497</v>
      </c>
      <c r="D73" s="27">
        <v>5.3137919544259251</v>
      </c>
      <c r="E73" s="13">
        <f t="shared" si="3"/>
        <v>109.19421487603307</v>
      </c>
    </row>
    <row r="74" spans="1:5" x14ac:dyDescent="0.35">
      <c r="A74">
        <v>1872</v>
      </c>
      <c r="B74">
        <v>11.84</v>
      </c>
      <c r="C74" s="13">
        <f t="shared" si="2"/>
        <v>122.44053774560497</v>
      </c>
      <c r="D74" s="27">
        <v>5.5400177235358266</v>
      </c>
      <c r="E74" s="13">
        <f t="shared" si="3"/>
        <v>113.84297520661157</v>
      </c>
    </row>
    <row r="75" spans="1:5" x14ac:dyDescent="0.35">
      <c r="A75">
        <v>1873</v>
      </c>
      <c r="B75">
        <v>11.6</v>
      </c>
      <c r="C75" s="13">
        <f t="shared" si="2"/>
        <v>119.95863495346433</v>
      </c>
      <c r="D75" s="27">
        <v>5.5802356380442539</v>
      </c>
      <c r="E75" s="13">
        <f t="shared" si="3"/>
        <v>114.6694214876033</v>
      </c>
    </row>
    <row r="76" spans="1:5" x14ac:dyDescent="0.35">
      <c r="A76">
        <v>1874</v>
      </c>
      <c r="B76">
        <v>11.04</v>
      </c>
      <c r="C76" s="13">
        <f t="shared" si="2"/>
        <v>114.16752843846949</v>
      </c>
      <c r="D76" s="27">
        <v>5.3288736723665862</v>
      </c>
      <c r="E76" s="13">
        <f t="shared" si="3"/>
        <v>109.50413223140498</v>
      </c>
    </row>
    <row r="77" spans="1:5" x14ac:dyDescent="0.35">
      <c r="A77">
        <v>1875</v>
      </c>
      <c r="B77">
        <v>10.64</v>
      </c>
      <c r="C77" s="13">
        <f t="shared" si="2"/>
        <v>110.03102378490178</v>
      </c>
      <c r="D77" s="27">
        <v>5.2484378433497314</v>
      </c>
      <c r="E77" s="13">
        <f t="shared" si="3"/>
        <v>107.85123966942149</v>
      </c>
    </row>
    <row r="78" spans="1:5" x14ac:dyDescent="0.35">
      <c r="A78">
        <v>1876</v>
      </c>
      <c r="B78">
        <v>10.39</v>
      </c>
      <c r="C78" s="13">
        <f t="shared" si="2"/>
        <v>107.44570837642193</v>
      </c>
      <c r="D78" s="27">
        <v>5.2584923219768376</v>
      </c>
      <c r="E78" s="13">
        <f t="shared" si="3"/>
        <v>108.05785123966942</v>
      </c>
    </row>
    <row r="79" spans="1:5" x14ac:dyDescent="0.35">
      <c r="A79">
        <v>1877</v>
      </c>
      <c r="B79">
        <v>10.15</v>
      </c>
      <c r="C79" s="13">
        <f t="shared" si="2"/>
        <v>104.96380558428129</v>
      </c>
      <c r="D79" s="27">
        <v>5.2534650826632854</v>
      </c>
      <c r="E79" s="13">
        <f t="shared" si="3"/>
        <v>107.95454545454548</v>
      </c>
    </row>
    <row r="80" spans="1:5" x14ac:dyDescent="0.35">
      <c r="A80">
        <v>1878</v>
      </c>
      <c r="B80">
        <v>9.67</v>
      </c>
      <c r="C80" s="13">
        <f t="shared" si="2"/>
        <v>100</v>
      </c>
      <c r="D80" s="27">
        <v>5.0976206639431307</v>
      </c>
      <c r="E80" s="13">
        <f t="shared" si="3"/>
        <v>104.75206611570252</v>
      </c>
    </row>
    <row r="81" spans="1:5" x14ac:dyDescent="0.35">
      <c r="A81">
        <v>1879</v>
      </c>
      <c r="B81">
        <v>9.67</v>
      </c>
      <c r="C81" s="13">
        <f>B81/B$81*100</f>
        <v>100</v>
      </c>
      <c r="D81" s="27">
        <v>4.8663676555196735</v>
      </c>
      <c r="E81" s="13">
        <f>D81/D$81*100</f>
        <v>100</v>
      </c>
    </row>
    <row r="82" spans="1:5" x14ac:dyDescent="0.35">
      <c r="A82">
        <v>1880</v>
      </c>
      <c r="B82">
        <v>9.91</v>
      </c>
      <c r="C82" s="13">
        <f t="shared" ref="C82:C116" si="4">B82/B$81*100</f>
        <v>102.48190279214064</v>
      </c>
      <c r="D82" s="27">
        <v>4.9669124417907424</v>
      </c>
      <c r="E82" s="13">
        <f t="shared" ref="E82:E115" si="5">D82/D$81*100</f>
        <v>102.06611570247937</v>
      </c>
    </row>
    <row r="83" spans="1:5" x14ac:dyDescent="0.35">
      <c r="A83">
        <v>1881</v>
      </c>
      <c r="B83">
        <v>9.91</v>
      </c>
      <c r="C83" s="13">
        <f t="shared" si="4"/>
        <v>102.48190279214064</v>
      </c>
      <c r="D83" s="27">
        <v>4.9015583307145478</v>
      </c>
      <c r="E83" s="13">
        <f t="shared" si="5"/>
        <v>100.7231404958678</v>
      </c>
    </row>
    <row r="84" spans="1:5" x14ac:dyDescent="0.35">
      <c r="A84">
        <v>1882</v>
      </c>
      <c r="B84">
        <v>9.91</v>
      </c>
      <c r="C84" s="13">
        <f t="shared" si="4"/>
        <v>102.48190279214064</v>
      </c>
      <c r="D84" s="27">
        <v>4.9116128093416549</v>
      </c>
      <c r="E84" s="13">
        <f t="shared" si="5"/>
        <v>100.92975206611573</v>
      </c>
    </row>
    <row r="85" spans="1:5" x14ac:dyDescent="0.35">
      <c r="A85">
        <v>1883</v>
      </c>
      <c r="B85">
        <v>9.7100000000000009</v>
      </c>
      <c r="C85" s="13">
        <f t="shared" si="4"/>
        <v>100.41365046535677</v>
      </c>
      <c r="D85" s="27">
        <v>4.911612809341654</v>
      </c>
      <c r="E85" s="13">
        <f t="shared" si="5"/>
        <v>100.9297520661157</v>
      </c>
    </row>
    <row r="86" spans="1:5" x14ac:dyDescent="0.35">
      <c r="A86">
        <v>1884</v>
      </c>
      <c r="B86">
        <v>9.51</v>
      </c>
      <c r="C86" s="13">
        <f t="shared" si="4"/>
        <v>98.345398138572904</v>
      </c>
      <c r="D86" s="27">
        <v>4.7457139119943932</v>
      </c>
      <c r="E86" s="13">
        <f t="shared" si="5"/>
        <v>97.520661157024819</v>
      </c>
    </row>
    <row r="87" spans="1:5" x14ac:dyDescent="0.35">
      <c r="A87">
        <v>1885</v>
      </c>
      <c r="B87">
        <v>9.32</v>
      </c>
      <c r="C87" s="13">
        <f t="shared" si="4"/>
        <v>96.380558428128239</v>
      </c>
      <c r="D87" s="27">
        <v>4.5798150146471315</v>
      </c>
      <c r="E87" s="13">
        <f t="shared" si="5"/>
        <v>94.111570247933898</v>
      </c>
    </row>
    <row r="88" spans="1:5" x14ac:dyDescent="0.35">
      <c r="A88">
        <v>1886</v>
      </c>
      <c r="B88">
        <v>9.1199999999999992</v>
      </c>
      <c r="C88" s="13">
        <f t="shared" si="4"/>
        <v>94.312306101344362</v>
      </c>
      <c r="D88" s="27">
        <v>4.539597100138705</v>
      </c>
      <c r="E88" s="13">
        <f t="shared" si="5"/>
        <v>93.28512396694218</v>
      </c>
    </row>
    <row r="89" spans="1:5" x14ac:dyDescent="0.35">
      <c r="A89">
        <v>1887</v>
      </c>
      <c r="B89">
        <v>9.2200000000000006</v>
      </c>
      <c r="C89" s="13">
        <f t="shared" si="4"/>
        <v>95.346432264736308</v>
      </c>
      <c r="D89" s="27">
        <v>4.4491067924947423</v>
      </c>
      <c r="E89" s="13">
        <f t="shared" si="5"/>
        <v>91.42561983471073</v>
      </c>
    </row>
    <row r="90" spans="1:5" x14ac:dyDescent="0.35">
      <c r="A90">
        <v>1888</v>
      </c>
      <c r="B90">
        <v>9.2200000000000006</v>
      </c>
      <c r="C90" s="13">
        <f t="shared" si="4"/>
        <v>95.346432264736308</v>
      </c>
      <c r="D90" s="27">
        <v>4.439052313867637</v>
      </c>
      <c r="E90" s="13">
        <f t="shared" si="5"/>
        <v>91.219008264462829</v>
      </c>
    </row>
    <row r="91" spans="1:5" x14ac:dyDescent="0.35">
      <c r="A91">
        <v>1889</v>
      </c>
      <c r="B91">
        <v>8.92</v>
      </c>
      <c r="C91" s="13">
        <f t="shared" si="4"/>
        <v>92.244053774560498</v>
      </c>
      <c r="D91" s="27">
        <v>4.4742429890625104</v>
      </c>
      <c r="E91" s="13">
        <f t="shared" si="5"/>
        <v>91.942148760330582</v>
      </c>
    </row>
    <row r="92" spans="1:5" x14ac:dyDescent="0.35">
      <c r="A92">
        <v>1890</v>
      </c>
      <c r="B92">
        <v>8.82</v>
      </c>
      <c r="C92" s="13">
        <f t="shared" si="4"/>
        <v>91.209927611168567</v>
      </c>
      <c r="D92" s="27">
        <v>4.4943519463167236</v>
      </c>
      <c r="E92" s="13">
        <f t="shared" si="5"/>
        <v>92.355371900826455</v>
      </c>
    </row>
    <row r="93" spans="1:5" x14ac:dyDescent="0.35">
      <c r="A93">
        <v>1891</v>
      </c>
      <c r="B93">
        <v>8.82</v>
      </c>
      <c r="C93" s="13">
        <f t="shared" si="4"/>
        <v>91.209927611168567</v>
      </c>
      <c r="D93" s="27">
        <v>4.5295426215115979</v>
      </c>
      <c r="E93" s="13">
        <f t="shared" si="5"/>
        <v>93.078512396694236</v>
      </c>
    </row>
    <row r="94" spans="1:5" x14ac:dyDescent="0.35">
      <c r="A94">
        <v>1892</v>
      </c>
      <c r="B94">
        <v>8.82</v>
      </c>
      <c r="C94" s="13">
        <f t="shared" si="4"/>
        <v>91.209927611168567</v>
      </c>
      <c r="D94" s="27">
        <v>4.5496515787658112</v>
      </c>
      <c r="E94" s="13">
        <f t="shared" si="5"/>
        <v>93.491735537190095</v>
      </c>
    </row>
    <row r="95" spans="1:5" x14ac:dyDescent="0.35">
      <c r="A95">
        <v>1893</v>
      </c>
      <c r="B95">
        <v>8.7200000000000006</v>
      </c>
      <c r="C95" s="13">
        <f t="shared" si="4"/>
        <v>90.175801447776635</v>
      </c>
      <c r="D95" s="27">
        <v>4.4591612711218511</v>
      </c>
      <c r="E95" s="13">
        <f t="shared" si="5"/>
        <v>91.632231404958702</v>
      </c>
    </row>
    <row r="96" spans="1:5" x14ac:dyDescent="0.35">
      <c r="A96">
        <v>1894</v>
      </c>
      <c r="B96">
        <v>8.34</v>
      </c>
      <c r="C96" s="13">
        <f t="shared" si="4"/>
        <v>86.246122026887278</v>
      </c>
      <c r="D96" s="27">
        <v>4.3435347669101221</v>
      </c>
      <c r="E96" s="13">
        <f t="shared" si="5"/>
        <v>89.256198347107443</v>
      </c>
    </row>
    <row r="97" spans="1:7" x14ac:dyDescent="0.35">
      <c r="A97">
        <v>1895</v>
      </c>
      <c r="B97">
        <v>8.14</v>
      </c>
      <c r="C97" s="13">
        <f t="shared" si="4"/>
        <v>84.177869700103415</v>
      </c>
      <c r="D97" s="27">
        <v>4.2832078951474823</v>
      </c>
      <c r="E97" s="13">
        <f t="shared" si="5"/>
        <v>88.016528925619852</v>
      </c>
      <c r="F97">
        <f>(E97-E77)/E77</f>
        <v>-0.18390804597701135</v>
      </c>
      <c r="G97">
        <f>(C97-C77)/C77</f>
        <v>-0.23496240601503771</v>
      </c>
    </row>
    <row r="98" spans="1:7" x14ac:dyDescent="0.35">
      <c r="A98">
        <v>1896</v>
      </c>
      <c r="B98">
        <v>8.14</v>
      </c>
      <c r="C98" s="13">
        <f t="shared" si="4"/>
        <v>84.177869700103415</v>
      </c>
      <c r="D98" s="27">
        <v>4.2731534165203744</v>
      </c>
      <c r="E98" s="13">
        <f t="shared" si="5"/>
        <v>87.809917355371908</v>
      </c>
    </row>
    <row r="99" spans="1:7" x14ac:dyDescent="0.35">
      <c r="A99">
        <v>1897</v>
      </c>
      <c r="B99">
        <v>8.0399999999999991</v>
      </c>
      <c r="C99" s="13">
        <f t="shared" si="4"/>
        <v>83.143743536711469</v>
      </c>
      <c r="D99" s="27">
        <v>4.3586164848507822</v>
      </c>
      <c r="E99" s="13">
        <f t="shared" si="5"/>
        <v>89.566115702479337</v>
      </c>
    </row>
    <row r="100" spans="1:7" x14ac:dyDescent="0.35">
      <c r="A100">
        <v>1898</v>
      </c>
      <c r="B100">
        <v>8.0399999999999991</v>
      </c>
      <c r="C100" s="13">
        <f t="shared" si="4"/>
        <v>83.143743536711469</v>
      </c>
      <c r="D100" s="27">
        <v>4.439052313867637</v>
      </c>
      <c r="E100" s="13">
        <f t="shared" si="5"/>
        <v>91.219008264462829</v>
      </c>
    </row>
    <row r="101" spans="1:7" x14ac:dyDescent="0.35">
      <c r="A101">
        <v>1899</v>
      </c>
      <c r="B101">
        <v>8.0399999999999991</v>
      </c>
      <c r="C101" s="13">
        <f t="shared" si="4"/>
        <v>83.143743536711469</v>
      </c>
      <c r="D101" s="27">
        <v>4.3938071600456556</v>
      </c>
      <c r="E101" s="13">
        <f t="shared" si="5"/>
        <v>90.289256198347118</v>
      </c>
    </row>
    <row r="102" spans="1:7" x14ac:dyDescent="0.35">
      <c r="A102">
        <v>1900</v>
      </c>
      <c r="B102">
        <v>8.14</v>
      </c>
      <c r="C102" s="13">
        <f t="shared" si="4"/>
        <v>84.177869700103415</v>
      </c>
      <c r="D102" s="27">
        <v>4.5697605360200253</v>
      </c>
      <c r="E102" s="13">
        <f t="shared" si="5"/>
        <v>93.904958677685983</v>
      </c>
    </row>
    <row r="103" spans="1:7" x14ac:dyDescent="0.35">
      <c r="A103">
        <v>1901</v>
      </c>
      <c r="B103">
        <v>8.24</v>
      </c>
      <c r="C103" s="13">
        <f t="shared" si="4"/>
        <v>85.211995863495346</v>
      </c>
      <c r="D103" s="27">
        <v>4.5546788180793651</v>
      </c>
      <c r="E103" s="13">
        <f t="shared" si="5"/>
        <v>93.595041322314074</v>
      </c>
    </row>
    <row r="104" spans="1:7" x14ac:dyDescent="0.35">
      <c r="A104">
        <v>1902</v>
      </c>
      <c r="B104">
        <v>8.34</v>
      </c>
      <c r="C104" s="13">
        <f t="shared" si="4"/>
        <v>86.246122026887278</v>
      </c>
      <c r="D104" s="27">
        <v>4.554678818079366</v>
      </c>
      <c r="E104" s="13">
        <f t="shared" si="5"/>
        <v>93.595041322314103</v>
      </c>
    </row>
    <row r="105" spans="1:7" x14ac:dyDescent="0.35">
      <c r="A105">
        <v>1903</v>
      </c>
      <c r="B105">
        <v>8.5299999999999994</v>
      </c>
      <c r="C105" s="13">
        <f t="shared" si="4"/>
        <v>88.210961737331957</v>
      </c>
      <c r="D105" s="27">
        <v>4.6049512112148987</v>
      </c>
      <c r="E105" s="13">
        <f t="shared" si="5"/>
        <v>94.628099173553736</v>
      </c>
    </row>
    <row r="106" spans="1:7" x14ac:dyDescent="0.35">
      <c r="A106">
        <v>1904</v>
      </c>
      <c r="B106">
        <v>8.6300000000000008</v>
      </c>
      <c r="C106" s="13">
        <f t="shared" si="4"/>
        <v>89.245087900723902</v>
      </c>
      <c r="D106" s="27">
        <v>4.5898694932742385</v>
      </c>
      <c r="E106" s="13">
        <f t="shared" si="5"/>
        <v>94.318181818181841</v>
      </c>
    </row>
    <row r="107" spans="1:7" x14ac:dyDescent="0.35">
      <c r="A107">
        <v>1905</v>
      </c>
      <c r="B107">
        <v>8.5299999999999994</v>
      </c>
      <c r="C107" s="13">
        <f t="shared" si="4"/>
        <v>88.210961737331957</v>
      </c>
      <c r="D107" s="27">
        <v>4.6049512112148987</v>
      </c>
      <c r="E107" s="13">
        <f t="shared" si="5"/>
        <v>94.628099173553736</v>
      </c>
    </row>
    <row r="108" spans="1:7" x14ac:dyDescent="0.35">
      <c r="A108">
        <v>1906</v>
      </c>
      <c r="B108">
        <v>8.7200000000000006</v>
      </c>
      <c r="C108" s="13">
        <f t="shared" si="4"/>
        <v>90.175801447776635</v>
      </c>
      <c r="D108" s="27">
        <v>4.5999239719013447</v>
      </c>
      <c r="E108" s="13">
        <f t="shared" si="5"/>
        <v>94.524793388429757</v>
      </c>
    </row>
    <row r="109" spans="1:7" x14ac:dyDescent="0.35">
      <c r="A109">
        <v>1907</v>
      </c>
      <c r="B109">
        <v>9.11</v>
      </c>
      <c r="C109" s="13">
        <f t="shared" si="4"/>
        <v>94.208893485005163</v>
      </c>
      <c r="D109" s="27">
        <v>4.6753325616046455</v>
      </c>
      <c r="E109" s="13">
        <f t="shared" si="5"/>
        <v>96.07438016528927</v>
      </c>
    </row>
    <row r="110" spans="1:7" x14ac:dyDescent="0.35">
      <c r="A110">
        <v>1908</v>
      </c>
      <c r="B110">
        <v>8.92</v>
      </c>
      <c r="C110" s="13">
        <f t="shared" si="4"/>
        <v>92.244053774560498</v>
      </c>
      <c r="D110" s="27">
        <v>4.735659433367287</v>
      </c>
      <c r="E110" s="13">
        <f t="shared" si="5"/>
        <v>97.314049586776889</v>
      </c>
    </row>
    <row r="111" spans="1:7" x14ac:dyDescent="0.35">
      <c r="A111">
        <v>1909</v>
      </c>
      <c r="B111">
        <v>8.82</v>
      </c>
      <c r="C111" s="13">
        <f t="shared" si="4"/>
        <v>91.209927611168567</v>
      </c>
      <c r="D111" s="27">
        <v>4.7457139119943923</v>
      </c>
      <c r="E111" s="13">
        <f t="shared" si="5"/>
        <v>97.52066115702479</v>
      </c>
    </row>
    <row r="112" spans="1:7" x14ac:dyDescent="0.35">
      <c r="A112">
        <v>1910</v>
      </c>
      <c r="B112">
        <v>9.2100000000000009</v>
      </c>
      <c r="C112" s="13">
        <f t="shared" si="4"/>
        <v>95.243019648397109</v>
      </c>
      <c r="D112" s="27">
        <v>4.8462586982654621</v>
      </c>
      <c r="E112" s="13">
        <f t="shared" si="5"/>
        <v>99.586776859504184</v>
      </c>
    </row>
    <row r="113" spans="1:5" x14ac:dyDescent="0.35">
      <c r="A113">
        <v>1911</v>
      </c>
      <c r="B113">
        <v>9.2100000000000009</v>
      </c>
      <c r="C113" s="13">
        <f t="shared" si="4"/>
        <v>95.243019648397109</v>
      </c>
      <c r="D113" s="27">
        <v>4.8563131768925674</v>
      </c>
      <c r="E113" s="13">
        <f t="shared" si="5"/>
        <v>99.793388429752085</v>
      </c>
    </row>
    <row r="114" spans="1:5" x14ac:dyDescent="0.35">
      <c r="A114">
        <v>1912</v>
      </c>
      <c r="B114">
        <v>9.4</v>
      </c>
      <c r="C114" s="13">
        <f t="shared" si="4"/>
        <v>97.207859358841787</v>
      </c>
      <c r="D114" s="27">
        <v>4.9970758776720618</v>
      </c>
      <c r="E114" s="13">
        <f t="shared" si="5"/>
        <v>102.68595041322315</v>
      </c>
    </row>
    <row r="115" spans="1:5" x14ac:dyDescent="0.35">
      <c r="A115">
        <v>1913</v>
      </c>
      <c r="B115">
        <v>9.6</v>
      </c>
      <c r="C115" s="13">
        <f t="shared" si="4"/>
        <v>99.276111685625651</v>
      </c>
      <c r="D115" s="27">
        <v>5.027239313553383</v>
      </c>
      <c r="E115" s="13">
        <f t="shared" si="5"/>
        <v>103.30578512396697</v>
      </c>
    </row>
    <row r="116" spans="1:5" x14ac:dyDescent="0.35">
      <c r="A116">
        <v>1914</v>
      </c>
      <c r="B116">
        <v>9.69</v>
      </c>
      <c r="C116" s="13">
        <f t="shared" si="4"/>
        <v>100.20682523267838</v>
      </c>
    </row>
    <row r="117" spans="1:5" x14ac:dyDescent="0.35">
      <c r="C117" s="13"/>
    </row>
    <row r="118" spans="1:5" x14ac:dyDescent="0.35">
      <c r="C118" s="13"/>
    </row>
    <row r="119" spans="1:5" x14ac:dyDescent="0.35">
      <c r="C119" s="13"/>
    </row>
    <row r="120" spans="1:5" x14ac:dyDescent="0.35">
      <c r="C120" s="13"/>
    </row>
    <row r="121" spans="1:5" x14ac:dyDescent="0.35">
      <c r="C121" s="13"/>
    </row>
    <row r="122" spans="1:5" x14ac:dyDescent="0.35">
      <c r="C122" s="13"/>
    </row>
    <row r="123" spans="1:5" x14ac:dyDescent="0.35">
      <c r="C123" s="13"/>
    </row>
    <row r="124" spans="1:5" x14ac:dyDescent="0.35">
      <c r="C124" s="13"/>
    </row>
    <row r="125" spans="1:5" x14ac:dyDescent="0.35">
      <c r="C125" s="13"/>
    </row>
    <row r="126" spans="1:5" x14ac:dyDescent="0.35">
      <c r="C126" s="13"/>
    </row>
    <row r="127" spans="1:5" x14ac:dyDescent="0.35">
      <c r="C127" s="13"/>
    </row>
    <row r="128" spans="1:5" x14ac:dyDescent="0.35">
      <c r="C128" s="13"/>
    </row>
    <row r="129" spans="3:3" x14ac:dyDescent="0.35">
      <c r="C129" s="13"/>
    </row>
    <row r="130" spans="3:3" x14ac:dyDescent="0.35">
      <c r="C130" s="13"/>
    </row>
    <row r="131" spans="3:3" x14ac:dyDescent="0.35">
      <c r="C131" s="13"/>
    </row>
    <row r="132" spans="3:3" x14ac:dyDescent="0.35">
      <c r="C132" s="13"/>
    </row>
    <row r="133" spans="3:3" x14ac:dyDescent="0.35">
      <c r="C133" s="13"/>
    </row>
    <row r="134" spans="3:3" x14ac:dyDescent="0.35">
      <c r="C134" s="13"/>
    </row>
    <row r="135" spans="3:3" x14ac:dyDescent="0.35">
      <c r="C135" s="13"/>
    </row>
    <row r="136" spans="3:3" x14ac:dyDescent="0.35">
      <c r="C136" s="13"/>
    </row>
    <row r="137" spans="3:3" x14ac:dyDescent="0.35">
      <c r="C137" s="13"/>
    </row>
    <row r="138" spans="3:3" x14ac:dyDescent="0.35">
      <c r="C138" s="13"/>
    </row>
    <row r="139" spans="3:3" x14ac:dyDescent="0.35">
      <c r="C139" s="13"/>
    </row>
    <row r="140" spans="3:3" x14ac:dyDescent="0.35">
      <c r="C140" s="13"/>
    </row>
    <row r="141" spans="3:3" x14ac:dyDescent="0.35">
      <c r="C141" s="13"/>
    </row>
    <row r="142" spans="3:3" x14ac:dyDescent="0.35">
      <c r="C142" s="13"/>
    </row>
    <row r="143" spans="3:3" x14ac:dyDescent="0.35">
      <c r="C143" s="13"/>
    </row>
    <row r="144" spans="3:3" x14ac:dyDescent="0.35">
      <c r="C144" s="13"/>
    </row>
    <row r="145" spans="3:3" x14ac:dyDescent="0.35">
      <c r="C145" s="13"/>
    </row>
    <row r="146" spans="3:3" x14ac:dyDescent="0.35">
      <c r="C146" s="13"/>
    </row>
    <row r="147" spans="3:3" x14ac:dyDescent="0.35">
      <c r="C147" s="13"/>
    </row>
    <row r="148" spans="3:3" x14ac:dyDescent="0.35">
      <c r="C148" s="13"/>
    </row>
    <row r="149" spans="3:3" x14ac:dyDescent="0.35">
      <c r="C149" s="13"/>
    </row>
    <row r="150" spans="3:3" x14ac:dyDescent="0.35">
      <c r="C150" s="13"/>
    </row>
    <row r="151" spans="3:3" x14ac:dyDescent="0.35">
      <c r="C151" s="13"/>
    </row>
    <row r="152" spans="3:3" x14ac:dyDescent="0.35">
      <c r="C152" s="13"/>
    </row>
    <row r="153" spans="3:3" x14ac:dyDescent="0.35">
      <c r="C153" s="13"/>
    </row>
    <row r="154" spans="3:3" x14ac:dyDescent="0.35">
      <c r="C154" s="13"/>
    </row>
    <row r="155" spans="3:3" x14ac:dyDescent="0.35">
      <c r="C155" s="13"/>
    </row>
    <row r="156" spans="3:3" x14ac:dyDescent="0.35">
      <c r="C156" s="13"/>
    </row>
    <row r="157" spans="3:3" x14ac:dyDescent="0.35">
      <c r="C157" s="13"/>
    </row>
    <row r="158" spans="3:3" x14ac:dyDescent="0.35">
      <c r="C158" s="13"/>
    </row>
    <row r="159" spans="3:3" x14ac:dyDescent="0.35">
      <c r="C159" s="13"/>
    </row>
    <row r="160" spans="3:3" x14ac:dyDescent="0.35">
      <c r="C160" s="13"/>
    </row>
    <row r="161" spans="3:3" x14ac:dyDescent="0.35">
      <c r="C161" s="13"/>
    </row>
    <row r="162" spans="3:3" x14ac:dyDescent="0.35">
      <c r="C162" s="13"/>
    </row>
    <row r="163" spans="3:3" x14ac:dyDescent="0.35">
      <c r="C163" s="13"/>
    </row>
    <row r="164" spans="3:3" x14ac:dyDescent="0.35">
      <c r="C164" s="13"/>
    </row>
    <row r="165" spans="3:3" x14ac:dyDescent="0.35">
      <c r="C165" s="13"/>
    </row>
    <row r="166" spans="3:3" x14ac:dyDescent="0.35">
      <c r="C166" s="13"/>
    </row>
    <row r="167" spans="3:3" x14ac:dyDescent="0.35">
      <c r="C167" s="13"/>
    </row>
    <row r="168" spans="3:3" x14ac:dyDescent="0.35">
      <c r="C168" s="13"/>
    </row>
    <row r="169" spans="3:3" x14ac:dyDescent="0.35">
      <c r="C169" s="13"/>
    </row>
    <row r="170" spans="3:3" x14ac:dyDescent="0.35">
      <c r="C170" s="13"/>
    </row>
    <row r="171" spans="3:3" x14ac:dyDescent="0.35">
      <c r="C171" s="13"/>
    </row>
    <row r="172" spans="3:3" x14ac:dyDescent="0.35">
      <c r="C172" s="13"/>
    </row>
    <row r="173" spans="3:3" x14ac:dyDescent="0.35">
      <c r="C173" s="13"/>
    </row>
    <row r="174" spans="3:3" x14ac:dyDescent="0.35">
      <c r="C174" s="13"/>
    </row>
    <row r="175" spans="3:3" x14ac:dyDescent="0.35">
      <c r="C175" s="13"/>
    </row>
    <row r="176" spans="3:3" x14ac:dyDescent="0.35">
      <c r="C176" s="13"/>
    </row>
    <row r="177" spans="3:3" x14ac:dyDescent="0.35">
      <c r="C177" s="13"/>
    </row>
    <row r="178" spans="3:3" x14ac:dyDescent="0.35">
      <c r="C178" s="13"/>
    </row>
    <row r="179" spans="3:3" x14ac:dyDescent="0.35">
      <c r="C179" s="13"/>
    </row>
    <row r="180" spans="3:3" x14ac:dyDescent="0.35">
      <c r="C180" s="13"/>
    </row>
    <row r="181" spans="3:3" x14ac:dyDescent="0.35">
      <c r="C181" s="13"/>
    </row>
    <row r="182" spans="3:3" x14ac:dyDescent="0.35">
      <c r="C182" s="13"/>
    </row>
    <row r="183" spans="3:3" x14ac:dyDescent="0.35">
      <c r="C183" s="13"/>
    </row>
    <row r="184" spans="3:3" x14ac:dyDescent="0.35">
      <c r="C184" s="13"/>
    </row>
    <row r="185" spans="3:3" x14ac:dyDescent="0.35">
      <c r="C185" s="13"/>
    </row>
    <row r="186" spans="3:3" x14ac:dyDescent="0.35">
      <c r="C186" s="13"/>
    </row>
    <row r="187" spans="3:3" x14ac:dyDescent="0.35">
      <c r="C187" s="13"/>
    </row>
    <row r="188" spans="3:3" x14ac:dyDescent="0.35">
      <c r="C188" s="13"/>
    </row>
    <row r="189" spans="3:3" x14ac:dyDescent="0.35">
      <c r="C189" s="13"/>
    </row>
    <row r="190" spans="3:3" x14ac:dyDescent="0.35">
      <c r="C190" s="13"/>
    </row>
    <row r="191" spans="3:3" x14ac:dyDescent="0.35">
      <c r="C191" s="13"/>
    </row>
    <row r="192" spans="3:3" x14ac:dyDescent="0.35">
      <c r="C192" s="13"/>
    </row>
    <row r="193" spans="3:3" x14ac:dyDescent="0.35">
      <c r="C193" s="13"/>
    </row>
    <row r="194" spans="3:3" x14ac:dyDescent="0.35">
      <c r="C194" s="13"/>
    </row>
    <row r="195" spans="3:3" x14ac:dyDescent="0.35">
      <c r="C195" s="13"/>
    </row>
    <row r="196" spans="3:3" x14ac:dyDescent="0.35">
      <c r="C196" s="13"/>
    </row>
    <row r="197" spans="3:3" x14ac:dyDescent="0.35">
      <c r="C197" s="13"/>
    </row>
    <row r="198" spans="3:3" x14ac:dyDescent="0.35">
      <c r="C198" s="13"/>
    </row>
    <row r="199" spans="3:3" x14ac:dyDescent="0.35">
      <c r="C199" s="13"/>
    </row>
    <row r="200" spans="3:3" x14ac:dyDescent="0.35">
      <c r="C200" s="13"/>
    </row>
    <row r="201" spans="3:3" x14ac:dyDescent="0.35">
      <c r="C201" s="13"/>
    </row>
    <row r="202" spans="3:3" x14ac:dyDescent="0.35">
      <c r="C202" s="13"/>
    </row>
    <row r="203" spans="3:3" x14ac:dyDescent="0.35">
      <c r="C203" s="13"/>
    </row>
    <row r="204" spans="3:3" x14ac:dyDescent="0.35">
      <c r="C204" s="13"/>
    </row>
    <row r="205" spans="3:3" x14ac:dyDescent="0.35">
      <c r="C205" s="13"/>
    </row>
    <row r="206" spans="3:3" x14ac:dyDescent="0.35">
      <c r="C206" s="13"/>
    </row>
    <row r="207" spans="3:3" x14ac:dyDescent="0.35">
      <c r="C207" s="13"/>
    </row>
    <row r="208" spans="3:3" x14ac:dyDescent="0.35">
      <c r="C208" s="13"/>
    </row>
    <row r="209" spans="3:3" x14ac:dyDescent="0.35">
      <c r="C209" s="13"/>
    </row>
    <row r="210" spans="3:3" x14ac:dyDescent="0.35">
      <c r="C210" s="13"/>
    </row>
    <row r="211" spans="3:3" x14ac:dyDescent="0.35">
      <c r="C211" s="13"/>
    </row>
    <row r="212" spans="3:3" x14ac:dyDescent="0.35">
      <c r="C212" s="13"/>
    </row>
    <row r="213" spans="3:3" x14ac:dyDescent="0.35">
      <c r="C213" s="13"/>
    </row>
    <row r="214" spans="3:3" x14ac:dyDescent="0.35">
      <c r="C214" s="13"/>
    </row>
    <row r="215" spans="3:3" x14ac:dyDescent="0.35">
      <c r="C215" s="13"/>
    </row>
    <row r="216" spans="3:3" x14ac:dyDescent="0.35">
      <c r="C216" s="13"/>
    </row>
    <row r="217" spans="3:3" x14ac:dyDescent="0.35">
      <c r="C217" s="13"/>
    </row>
    <row r="218" spans="3:3" x14ac:dyDescent="0.35">
      <c r="C218" s="13"/>
    </row>
    <row r="219" spans="3:3" x14ac:dyDescent="0.35">
      <c r="C219" s="13"/>
    </row>
    <row r="220" spans="3:3" x14ac:dyDescent="0.35">
      <c r="C220" s="13"/>
    </row>
    <row r="221" spans="3:3" x14ac:dyDescent="0.35">
      <c r="C221" s="13"/>
    </row>
    <row r="222" spans="3:3" x14ac:dyDescent="0.35">
      <c r="C222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Readme</vt:lpstr>
      <vt:lpstr>Table 1</vt:lpstr>
      <vt:lpstr>Figure 1</vt:lpstr>
      <vt:lpstr>Figure 2</vt:lpstr>
      <vt:lpstr>Figure 3</vt:lpstr>
      <vt:lpstr>Figure 4</vt:lpstr>
      <vt:lpstr>Figures 5 and 7</vt:lpstr>
      <vt:lpstr>Figure 6</vt:lpstr>
      <vt:lpstr>Figure 8</vt:lpstr>
    </vt:vector>
  </TitlesOfParts>
  <Company>UC Berkeley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Steinsson</dc:creator>
  <cp:lastModifiedBy>Jon Steinsson</cp:lastModifiedBy>
  <cp:lastPrinted>2021-06-02T19:25:21Z</cp:lastPrinted>
  <dcterms:created xsi:type="dcterms:W3CDTF">2021-03-01T06:11:05Z</dcterms:created>
  <dcterms:modified xsi:type="dcterms:W3CDTF">2025-10-19T01:12:32Z</dcterms:modified>
</cp:coreProperties>
</file>